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UTICO LICEO\"/>
    </mc:Choice>
  </mc:AlternateContent>
  <workbookProtection workbookAlgorithmName="SHA-512" workbookHashValue="H1x/bFj3RZSjV9JbuVU6ZgqjHw5RZpKT9XQY29gJyrszQns3pBQ5x5+Z/w621B3LvjnBn+9OJj+ay3hQeGTr3Q==" workbookSaltValue="2NMZPYfGJKCdni2tDpGkpg==" workbookSpinCount="100000" lockStructure="1"/>
  <bookViews>
    <workbookView xWindow="0" yWindow="0" windowWidth="17256" windowHeight="5772" tabRatio="497"/>
  </bookViews>
  <sheets>
    <sheet name="QUADRI ORARIO" sheetId="1" r:id="rId1"/>
    <sheet name="QUOTE DeF" sheetId="4" r:id="rId2"/>
    <sheet name="Foglio1" sheetId="2" state="hidden" r:id="rId3"/>
  </sheets>
  <definedNames>
    <definedName name="_xlnm._FilterDatabase" localSheetId="2" hidden="1">Foglio1!$H$4:$I$4</definedName>
    <definedName name="_xlnm.Print_Area" localSheetId="0">'QUADRI ORARIO'!$A$1:$X$58</definedName>
    <definedName name="_xlnm.Print_Area" localSheetId="1">'QUOTE DeF'!$A$1:$U$33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1" l="1"/>
  <c r="T43" i="1" s="1"/>
  <c r="P43" i="1"/>
  <c r="Q43" i="1" s="1"/>
  <c r="M43" i="1"/>
  <c r="N43" i="1" s="1"/>
  <c r="J43" i="1"/>
  <c r="K43" i="1" s="1"/>
  <c r="G43" i="1"/>
  <c r="H43" i="1" s="1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19" i="4"/>
  <c r="B18" i="4"/>
  <c r="S9" i="4"/>
  <c r="P9" i="4"/>
  <c r="M9" i="4"/>
  <c r="J9" i="4"/>
  <c r="G9" i="4"/>
  <c r="D9" i="4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3" i="1"/>
  <c r="V49" i="1"/>
  <c r="W49" i="1" s="1"/>
  <c r="V50" i="1"/>
  <c r="X50" i="1" s="1"/>
  <c r="V51" i="1"/>
  <c r="X51" i="1" s="1"/>
  <c r="W51" i="1"/>
  <c r="V52" i="1"/>
  <c r="W52" i="1" s="1"/>
  <c r="V53" i="1"/>
  <c r="W53" i="1" s="1"/>
  <c r="V54" i="1"/>
  <c r="W54" i="1" s="1"/>
  <c r="V55" i="1"/>
  <c r="W55" i="1" s="1"/>
  <c r="X55" i="1"/>
  <c r="V56" i="1"/>
  <c r="W56" i="1" s="1"/>
  <c r="V57" i="1"/>
  <c r="W57" i="1" s="1"/>
  <c r="V58" i="1"/>
  <c r="W58" i="1" s="1"/>
  <c r="X58" i="1"/>
  <c r="V48" i="1"/>
  <c r="W48" i="1" s="1"/>
  <c r="B49" i="1"/>
  <c r="B50" i="1"/>
  <c r="B51" i="1"/>
  <c r="B52" i="1"/>
  <c r="B53" i="1"/>
  <c r="B54" i="1"/>
  <c r="B55" i="1"/>
  <c r="B56" i="1"/>
  <c r="B57" i="1"/>
  <c r="B58" i="1"/>
  <c r="B48" i="1"/>
  <c r="D43" i="1"/>
  <c r="E43" i="1" s="1"/>
  <c r="V38" i="1"/>
  <c r="W38" i="1" s="1"/>
  <c r="V39" i="1"/>
  <c r="W39" i="1" s="1"/>
  <c r="V40" i="1"/>
  <c r="W40" i="1" s="1"/>
  <c r="V41" i="1"/>
  <c r="W41" i="1" s="1"/>
  <c r="V42" i="1"/>
  <c r="W42" i="1" s="1"/>
  <c r="V33" i="1"/>
  <c r="W33" i="1" s="1"/>
  <c r="V34" i="1"/>
  <c r="W34" i="1" s="1"/>
  <c r="V35" i="1"/>
  <c r="W35" i="1" s="1"/>
  <c r="V36" i="1"/>
  <c r="W36" i="1" s="1"/>
  <c r="V37" i="1"/>
  <c r="W37" i="1" s="1"/>
  <c r="V14" i="1"/>
  <c r="W14" i="1" s="1"/>
  <c r="V15" i="1"/>
  <c r="X15" i="1" s="1"/>
  <c r="V16" i="1"/>
  <c r="X16" i="1" s="1"/>
  <c r="V17" i="1"/>
  <c r="W17" i="1" s="1"/>
  <c r="V18" i="1"/>
  <c r="W18" i="1" s="1"/>
  <c r="V19" i="1"/>
  <c r="W19" i="1" s="1"/>
  <c r="V20" i="1"/>
  <c r="W20" i="1" s="1"/>
  <c r="V21" i="1"/>
  <c r="X21" i="1" s="1"/>
  <c r="V22" i="1"/>
  <c r="W22" i="1" s="1"/>
  <c r="V23" i="1"/>
  <c r="W23" i="1" s="1"/>
  <c r="V24" i="1"/>
  <c r="X24" i="1" s="1"/>
  <c r="V25" i="1"/>
  <c r="W25" i="1" s="1"/>
  <c r="V26" i="1"/>
  <c r="W26" i="1" s="1"/>
  <c r="V27" i="1"/>
  <c r="W27" i="1" s="1"/>
  <c r="V28" i="1"/>
  <c r="W28" i="1" s="1"/>
  <c r="V29" i="1"/>
  <c r="X29" i="1" s="1"/>
  <c r="V30" i="1"/>
  <c r="W30" i="1" s="1"/>
  <c r="V31" i="1"/>
  <c r="X31" i="1" s="1"/>
  <c r="V32" i="1"/>
  <c r="X32" i="1" s="1"/>
  <c r="V13" i="1"/>
  <c r="W13" i="1" s="1"/>
  <c r="J9" i="1"/>
  <c r="M9" i="1"/>
  <c r="P9" i="1"/>
  <c r="S9" i="1"/>
  <c r="G9" i="1"/>
  <c r="D9" i="1"/>
  <c r="X56" i="1" l="1"/>
  <c r="W50" i="1"/>
  <c r="X48" i="1"/>
  <c r="X57" i="1"/>
  <c r="X53" i="1"/>
  <c r="X52" i="1"/>
  <c r="X49" i="1"/>
  <c r="X54" i="1"/>
  <c r="X28" i="1"/>
  <c r="W32" i="1"/>
  <c r="W21" i="1"/>
  <c r="W31" i="1"/>
  <c r="X20" i="1"/>
  <c r="W29" i="1"/>
  <c r="X23" i="1"/>
  <c r="X22" i="1"/>
  <c r="X30" i="1"/>
  <c r="X26" i="1"/>
  <c r="X18" i="1"/>
  <c r="W16" i="1"/>
  <c r="W15" i="1"/>
  <c r="X41" i="1"/>
  <c r="X39" i="1"/>
  <c r="X38" i="1"/>
  <c r="X42" i="1"/>
  <c r="X40" i="1"/>
  <c r="X36" i="1"/>
  <c r="X34" i="1"/>
  <c r="X37" i="1"/>
  <c r="X35" i="1"/>
  <c r="X33" i="1"/>
  <c r="W24" i="1"/>
  <c r="X13" i="1"/>
  <c r="X25" i="1"/>
  <c r="X17" i="1"/>
  <c r="X14" i="1"/>
  <c r="X19" i="1"/>
  <c r="X27" i="1"/>
</calcChain>
</file>

<file path=xl/sharedStrings.xml><?xml version="1.0" encoding="utf-8"?>
<sst xmlns="http://schemas.openxmlformats.org/spreadsheetml/2006/main" count="295" uniqueCount="219">
  <si>
    <t>Classe di concorso</t>
  </si>
  <si>
    <t>Denominazione</t>
  </si>
  <si>
    <t>Ore</t>
  </si>
  <si>
    <t>Cattedre</t>
  </si>
  <si>
    <t>A026</t>
  </si>
  <si>
    <t xml:space="preserve">MATEMATICA                         </t>
  </si>
  <si>
    <t>A027</t>
  </si>
  <si>
    <t xml:space="preserve">MATEMATICA E FISICA                </t>
  </si>
  <si>
    <t>A034</t>
  </si>
  <si>
    <t xml:space="preserve">SCIENZE E TECNOLOGIE CHIMICHE      </t>
  </si>
  <si>
    <t>A037</t>
  </si>
  <si>
    <t>COSTRUZ TECNOL E TECN RAPPR GRAFICA</t>
  </si>
  <si>
    <t>A040</t>
  </si>
  <si>
    <t xml:space="preserve">TECNOLOGIE ELETTRICHE ELETTRONICHE </t>
  </si>
  <si>
    <t>A041</t>
  </si>
  <si>
    <t xml:space="preserve">SCIENZE E TECNOLOGIE INFORMATICHE  </t>
  </si>
  <si>
    <t>A042</t>
  </si>
  <si>
    <t xml:space="preserve">SCIENZE E TECNOLOGIE MECCANICHE    </t>
  </si>
  <si>
    <t>A045</t>
  </si>
  <si>
    <t xml:space="preserve">SCIENZE ECONOMICO-AZIENDALI        </t>
  </si>
  <si>
    <t>A046</t>
  </si>
  <si>
    <t xml:space="preserve">SCIENZE GIURIDICO-ECONOMICHE       </t>
  </si>
  <si>
    <t>A050</t>
  </si>
  <si>
    <t xml:space="preserve">SCIENZE NAT, CHIM E BIOLOG         </t>
  </si>
  <si>
    <t>A051</t>
  </si>
  <si>
    <t xml:space="preserve">SCIENZE, TECNOL E TECN AGR         </t>
  </si>
  <si>
    <t>A052</t>
  </si>
  <si>
    <t>SCIENZE, TECNOL E TECN PROD ANIMALI</t>
  </si>
  <si>
    <t>AD01</t>
  </si>
  <si>
    <t>SOSTEGNO</t>
  </si>
  <si>
    <t>AS01</t>
  </si>
  <si>
    <t>DISEGNO E STORIA ARTE SEC. II GRADO</t>
  </si>
  <si>
    <t>AS12</t>
  </si>
  <si>
    <t>DISCIPLINE LETTERARIE SEC. II GRADO</t>
  </si>
  <si>
    <t>AS2B</t>
  </si>
  <si>
    <t xml:space="preserve">LINGUA CULTURE STRANIERE (INGLESE) </t>
  </si>
  <si>
    <t>AS48</t>
  </si>
  <si>
    <t xml:space="preserve">SCIENZE MOTORIE SPORTIVE SEC II GR </t>
  </si>
  <si>
    <t>B011</t>
  </si>
  <si>
    <t xml:space="preserve">LAB SCIENZE E TECNOL AGRARIE       </t>
  </si>
  <si>
    <t>B012</t>
  </si>
  <si>
    <t>LAB SCIENZE E TECNOL CHIM MICROBIOL</t>
  </si>
  <si>
    <t>B015</t>
  </si>
  <si>
    <t xml:space="preserve">LAB SC E TECNOL ELETTR ELETTRONIC  </t>
  </si>
  <si>
    <t>B017</t>
  </si>
  <si>
    <t xml:space="preserve">LAB SCIENZE E TECNOL MECCANICHE    </t>
  </si>
  <si>
    <t>B018</t>
  </si>
  <si>
    <t xml:space="preserve">LAB SC E TECNOL TESS ABBIGL MODA   </t>
  </si>
  <si>
    <t>A011</t>
  </si>
  <si>
    <t xml:space="preserve">DISCIPLINE LETTERARIE E LATINO     </t>
  </si>
  <si>
    <t>A019</t>
  </si>
  <si>
    <t xml:space="preserve">FILOSOFIA E STORIA                 </t>
  </si>
  <si>
    <t>A020</t>
  </si>
  <si>
    <t xml:space="preserve">FISICA                             </t>
  </si>
  <si>
    <t>A043</t>
  </si>
  <si>
    <t xml:space="preserve">SCIENZE E TECNOLOGIE NAUTICHE      </t>
  </si>
  <si>
    <t>AS2A</t>
  </si>
  <si>
    <t>LINGUA CULTURE STRANIERE (FRANCESE)</t>
  </si>
  <si>
    <t>AS2C</t>
  </si>
  <si>
    <t>LINGUA CULTURE STRANIERE (SPAGNOLO)</t>
  </si>
  <si>
    <t>AS2E</t>
  </si>
  <si>
    <t xml:space="preserve">LINGUA CULTURE STRANIERE (RUSSO)   </t>
  </si>
  <si>
    <t>B003</t>
  </si>
  <si>
    <t xml:space="preserve">LABORATORI DI FISICA               </t>
  </si>
  <si>
    <t>B024</t>
  </si>
  <si>
    <t xml:space="preserve">LAB SCIENZE E TECNOL NAUTICHE      </t>
  </si>
  <si>
    <t>BA02</t>
  </si>
  <si>
    <t xml:space="preserve">CONV LINGUA STRANIERA (FRANCESE)   </t>
  </si>
  <si>
    <t>BC02</t>
  </si>
  <si>
    <t xml:space="preserve">CONV LINGUA STRANIERA (SPAGNOLO)   </t>
  </si>
  <si>
    <t>A018</t>
  </si>
  <si>
    <t xml:space="preserve">FILOSOFIA E SCIENZE UMANE          </t>
  </si>
  <si>
    <t>B023</t>
  </si>
  <si>
    <t xml:space="preserve">LAB SERVIZI SOCIO-SANITARI         </t>
  </si>
  <si>
    <t>A021</t>
  </si>
  <si>
    <t xml:space="preserve">GEOGRAFIA                          </t>
  </si>
  <si>
    <t>A047</t>
  </si>
  <si>
    <t xml:space="preserve">SCIENZE MATEMATICHE APPLICATE      </t>
  </si>
  <si>
    <t>B014</t>
  </si>
  <si>
    <t xml:space="preserve">LAB SCIENZE E TECNOL COSTRUZIONI   </t>
  </si>
  <si>
    <t>B016</t>
  </si>
  <si>
    <t xml:space="preserve">LAB SCIENZE E TECNOL INFORMATICHE  </t>
  </si>
  <si>
    <t>A031</t>
  </si>
  <si>
    <t xml:space="preserve">SCIENZE DEGLI ALIMENTI             </t>
  </si>
  <si>
    <t>A054</t>
  </si>
  <si>
    <t xml:space="preserve">STORIA DELL'ARTE                   </t>
  </si>
  <si>
    <t>B019</t>
  </si>
  <si>
    <t>LAB SERVIZI RICETTIVITA' ALBERGHIER</t>
  </si>
  <si>
    <t>B020</t>
  </si>
  <si>
    <t xml:space="preserve">LAB SERV ENOGASTRON, SETT CUCINA   </t>
  </si>
  <si>
    <t>B021</t>
  </si>
  <si>
    <t>LAB SERV ENOGASTRON, SETT SALA VEND</t>
  </si>
  <si>
    <t>A013</t>
  </si>
  <si>
    <t xml:space="preserve">DISCIPL LETTERARIE, LATINO E GRECO </t>
  </si>
  <si>
    <t>A002</t>
  </si>
  <si>
    <t xml:space="preserve">DESIGN MET.OREF.PIET.DURE GEMME    </t>
  </si>
  <si>
    <t>A008</t>
  </si>
  <si>
    <t xml:space="preserve">DISCIP GEOM, ARCH, ARRED, SCENOTEC </t>
  </si>
  <si>
    <t>A009</t>
  </si>
  <si>
    <t>DISCIP GRAFICHE, PITTORICHE, SCENOG</t>
  </si>
  <si>
    <t>A010</t>
  </si>
  <si>
    <t xml:space="preserve">DISCIPLINE GRAFICO-PUBBLICITARIE   </t>
  </si>
  <si>
    <t>A014</t>
  </si>
  <si>
    <t xml:space="preserve">DISCIP PLAST. SCUL. SCENOPLAST.    </t>
  </si>
  <si>
    <t>AS2D</t>
  </si>
  <si>
    <t xml:space="preserve">LINGUA CULTURE STRANIERE (TEDESCO) </t>
  </si>
  <si>
    <t>BD02</t>
  </si>
  <si>
    <t xml:space="preserve">CONV LINGUA STRANIERA (TEDESCO)    </t>
  </si>
  <si>
    <t>A066</t>
  </si>
  <si>
    <t>TRATT TESTI DATI APPLIC INFORMATICA</t>
  </si>
  <si>
    <t>AB55</t>
  </si>
  <si>
    <t xml:space="preserve">CHITARRA                           </t>
  </si>
  <si>
    <t>AI55</t>
  </si>
  <si>
    <t xml:space="preserve">PERCUSSIONI                        </t>
  </si>
  <si>
    <t>AJ55</t>
  </si>
  <si>
    <t xml:space="preserve">PIANOFORTE                         </t>
  </si>
  <si>
    <t>AL55</t>
  </si>
  <si>
    <t xml:space="preserve">TROMBA                             </t>
  </si>
  <si>
    <t>AM55</t>
  </si>
  <si>
    <t xml:space="preserve">VIOLINO                            </t>
  </si>
  <si>
    <t>AN55</t>
  </si>
  <si>
    <t xml:space="preserve">VIOLONCELLO                        </t>
  </si>
  <si>
    <t>AO55</t>
  </si>
  <si>
    <t xml:space="preserve">CANTO                              </t>
  </si>
  <si>
    <t>AW55</t>
  </si>
  <si>
    <t xml:space="preserve">FLAUTO TRAVERSO                    </t>
  </si>
  <si>
    <t>AS2I</t>
  </si>
  <si>
    <t xml:space="preserve">LINGUA CULTURE STRANIERE (CINESE)  </t>
  </si>
  <si>
    <t>BB02</t>
  </si>
  <si>
    <t xml:space="preserve">CONV LINGUA STRANIERA (INGLESE)    </t>
  </si>
  <si>
    <t>A053</t>
  </si>
  <si>
    <t xml:space="preserve">STORIA DELLA MUSICA E DELLA DANZA  </t>
  </si>
  <si>
    <t>A057</t>
  </si>
  <si>
    <t xml:space="preserve">TECNICA DELLA DANZA CLASSICA       </t>
  </si>
  <si>
    <t>A058</t>
  </si>
  <si>
    <t xml:space="preserve">TECNICA DELLA DANZA CONTEMPORANEA  </t>
  </si>
  <si>
    <t>A059</t>
  </si>
  <si>
    <t>TECN ACCOMP DANZA  PRAT MUSIC DANZA</t>
  </si>
  <si>
    <t>A063</t>
  </si>
  <si>
    <t xml:space="preserve">TECNOLOGIE MUSICALI                </t>
  </si>
  <si>
    <t>A064</t>
  </si>
  <si>
    <t xml:space="preserve">TEORIA, ANALISI E COMPOSIZIONE     </t>
  </si>
  <si>
    <t>AA55</t>
  </si>
  <si>
    <t xml:space="preserve">ARPA                               </t>
  </si>
  <si>
    <t>AC55</t>
  </si>
  <si>
    <t xml:space="preserve">CLARINETTO                         </t>
  </si>
  <si>
    <t>AD55</t>
  </si>
  <si>
    <t xml:space="preserve">CORNO                              </t>
  </si>
  <si>
    <t>AK55</t>
  </si>
  <si>
    <t xml:space="preserve">SASSOFONO                          </t>
  </si>
  <si>
    <t>AP55</t>
  </si>
  <si>
    <t xml:space="preserve">CONTRABBASSO                       </t>
  </si>
  <si>
    <t>AS55</t>
  </si>
  <si>
    <t xml:space="preserve">VIOLA                              </t>
  </si>
  <si>
    <t>A005</t>
  </si>
  <si>
    <t xml:space="preserve">DESIGN DEL TESSUTO E DELLA MODA    </t>
  </si>
  <si>
    <t>A007</t>
  </si>
  <si>
    <t xml:space="preserve">DISCIPLINE AUDIOVISIVE             </t>
  </si>
  <si>
    <t>A033</t>
  </si>
  <si>
    <t xml:space="preserve">SCIENZE E TECNOLOGIE AERONAUTICHE  </t>
  </si>
  <si>
    <t>A038</t>
  </si>
  <si>
    <t xml:space="preserve">TECNOL COSTR AERONAUTICHE          </t>
  </si>
  <si>
    <t>A039</t>
  </si>
  <si>
    <t xml:space="preserve">TECNOL COSTR NAVALI                </t>
  </si>
  <si>
    <t>B009</t>
  </si>
  <si>
    <t xml:space="preserve">LAB SCIENZE E TECNOL AERONAUTICHE  </t>
  </si>
  <si>
    <t>A015</t>
  </si>
  <si>
    <t xml:space="preserve">DISCIPLINE SANITARIE               </t>
  </si>
  <si>
    <t>SSIS00300L - IIS PELLEGRINI</t>
  </si>
  <si>
    <t>SSPC010002 - LICEO CANOPOLENO</t>
  </si>
  <si>
    <r>
      <t>SSPM010006 - LICEO MARGHERITA DI CASTELV</t>
    </r>
    <r>
      <rPr>
        <sz val="9"/>
        <color theme="1"/>
        <rFont val="Aptos Narrow"/>
        <family val="2"/>
      </rPr>
      <t>Ì</t>
    </r>
  </si>
  <si>
    <t>SSRH02000D - IPSAR IPSEOA SASSARI</t>
  </si>
  <si>
    <t>IP22</t>
  </si>
  <si>
    <t>IT46</t>
  </si>
  <si>
    <t>LIAN</t>
  </si>
  <si>
    <t>PCFC</t>
  </si>
  <si>
    <t>PMDN</t>
  </si>
  <si>
    <t>BI02</t>
  </si>
  <si>
    <t>CONV LINGUA STRANIERA (CINESE)</t>
  </si>
  <si>
    <t>Numero classi</t>
  </si>
  <si>
    <t>Indirizzo</t>
  </si>
  <si>
    <t>ITE1</t>
  </si>
  <si>
    <t>ITE2</t>
  </si>
  <si>
    <t>ITT1</t>
  </si>
  <si>
    <t>ITT2</t>
  </si>
  <si>
    <t>ITT3</t>
  </si>
  <si>
    <t>ITT4</t>
  </si>
  <si>
    <t>ITT5</t>
  </si>
  <si>
    <t>ITT6</t>
  </si>
  <si>
    <t>ITT7</t>
  </si>
  <si>
    <t>ITT8</t>
  </si>
  <si>
    <t>ITT9</t>
  </si>
  <si>
    <t>ITQ5</t>
  </si>
  <si>
    <t>Produzioni agroalimentari</t>
  </si>
  <si>
    <t>Amministrazione, finanza e marketing</t>
  </si>
  <si>
    <t>Turismo, beni culturali e ambientali</t>
  </si>
  <si>
    <t>Elettronica ed elettrotecnica</t>
  </si>
  <si>
    <t>Costruzioni ambiente e territorio</t>
  </si>
  <si>
    <t>Chimica materiali e biotecnologie</t>
  </si>
  <si>
    <t>Agraria, agroalimentare e agroindustria</t>
  </si>
  <si>
    <t>Grafica e comunicazione</t>
  </si>
  <si>
    <t>Informatica e telecomunicazioni</t>
  </si>
  <si>
    <t>Maccanica, meccatronica e energia</t>
  </si>
  <si>
    <t>Sistema moda</t>
  </si>
  <si>
    <t>Trasporti e logistica</t>
  </si>
  <si>
    <t>Totale ore</t>
  </si>
  <si>
    <t>ORGANICO DI DIRITTO - A.S. 2026/27 - SCUOLA SECONDARIA DI SECONDO GRADO</t>
  </si>
  <si>
    <t>RILEVAZIONE CLASSI PRIME ISTITUTI TECNICI PER LA TRATTAZIONE MANUALE AL SIDI</t>
  </si>
  <si>
    <t>ALLEGATO 6</t>
  </si>
  <si>
    <t>Ore compresenza</t>
  </si>
  <si>
    <r>
      <rPr>
        <b/>
        <sz val="9"/>
        <color theme="1"/>
        <rFont val="Calibri"/>
        <family val="2"/>
        <scheme val="minor"/>
      </rPr>
      <t xml:space="preserve">Totale ore
</t>
    </r>
    <r>
      <rPr>
        <sz val="9"/>
        <color theme="1"/>
        <rFont val="Calibri"/>
        <family val="2"/>
        <scheme val="minor"/>
      </rPr>
      <t xml:space="preserve"> (valore corretto 31)</t>
    </r>
  </si>
  <si>
    <t>Quota disponibile</t>
  </si>
  <si>
    <t>ALLEGATO 6/2</t>
  </si>
  <si>
    <t>Eventuale quota flessibilità</t>
  </si>
  <si>
    <t>Ore decurtate</t>
  </si>
  <si>
    <t>Ore aggiunte</t>
  </si>
  <si>
    <t>Istituto</t>
  </si>
  <si>
    <t>Meccanografico</t>
  </si>
  <si>
    <t>ORGANICO DI DIRITTO - A.S. 2026/27 - SCUOLA SECONDARIA DI SECONDO GRADO - ATS DI SASSARI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</si>
</sst>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ptos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1" fillId="2" borderId="2" xfId="0" applyFont="1" applyFill="1" applyBorder="1" applyAlignment="1" applyProtection="1">
      <alignment horizontal="left" vertical="justify" wrapText="1"/>
      <protection locked="0"/>
    </xf>
    <xf numFmtId="0" fontId="1" fillId="0" borderId="2" xfId="0" applyFont="1" applyBorder="1" applyAlignment="1" applyProtection="1">
      <alignment horizontal="left" vertical="justify" wrapText="1"/>
      <protection locked="0"/>
    </xf>
    <xf numFmtId="0" fontId="0" fillId="0" borderId="0" xfId="0" applyProtection="1">
      <protection hidden="1"/>
    </xf>
    <xf numFmtId="0" fontId="1" fillId="2" borderId="3" xfId="0" applyFont="1" applyFill="1" applyBorder="1" applyAlignment="1" applyProtection="1">
      <alignment horizontal="left" vertical="justify" wrapText="1"/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1" fillId="5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5" borderId="0" xfId="0" applyFont="1" applyFill="1" applyProtection="1"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" fillId="5" borderId="0" xfId="0" applyFont="1" applyFill="1" applyAlignment="1" applyProtection="1">
      <alignment wrapText="1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7" borderId="4" xfId="0" applyFont="1" applyFill="1" applyBorder="1" applyAlignment="1" applyProtection="1">
      <alignment horizontal="center" vertical="center" wrapText="1"/>
      <protection hidden="1"/>
    </xf>
    <xf numFmtId="0" fontId="8" fillId="7" borderId="5" xfId="0" applyFont="1" applyFill="1" applyBorder="1" applyAlignment="1" applyProtection="1">
      <alignment horizontal="center" vertical="center"/>
      <protection hidden="1"/>
    </xf>
    <xf numFmtId="0" fontId="8" fillId="7" borderId="12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 applyProtection="1">
      <alignment horizontal="center" vertical="center"/>
      <protection hidden="1"/>
    </xf>
    <xf numFmtId="0" fontId="1" fillId="8" borderId="8" xfId="0" applyFont="1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hidden="1"/>
    </xf>
    <xf numFmtId="0" fontId="1" fillId="8" borderId="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6" xfId="0" applyFont="1" applyBorder="1" applyAlignment="1" applyProtection="1">
      <alignment horizontal="center" vertical="center"/>
      <protection locked="0" hidden="1"/>
    </xf>
    <xf numFmtId="0" fontId="7" fillId="8" borderId="7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8" borderId="7" xfId="0" applyFont="1" applyFill="1" applyBorder="1" applyAlignment="1" applyProtection="1">
      <alignment horizontal="center" vertical="center" wrapText="1"/>
      <protection hidden="1"/>
    </xf>
    <xf numFmtId="0" fontId="7" fillId="8" borderId="9" xfId="0" applyFont="1" applyFill="1" applyBorder="1" applyAlignment="1" applyProtection="1">
      <alignment horizontal="center" vertical="center"/>
      <protection hidden="1"/>
    </xf>
    <xf numFmtId="0" fontId="1" fillId="8" borderId="1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7" fillId="8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7" borderId="1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1" fillId="5" borderId="0" xfId="0" applyFont="1" applyFill="1" applyAlignment="1" applyProtection="1">
      <alignment horizontal="right" vertical="center" wrapText="1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top" wrapText="1"/>
      <protection hidden="1"/>
    </xf>
    <xf numFmtId="0" fontId="0" fillId="5" borderId="0" xfId="0" applyFill="1" applyAlignment="1" applyProtection="1">
      <alignment wrapText="1"/>
      <protection hidden="1"/>
    </xf>
    <xf numFmtId="0" fontId="0" fillId="8" borderId="6" xfId="0" applyFill="1" applyBorder="1" applyAlignment="1" applyProtection="1">
      <alignment wrapText="1"/>
      <protection hidden="1"/>
    </xf>
    <xf numFmtId="0" fontId="0" fillId="8" borderId="8" xfId="0" applyFill="1" applyBorder="1" applyAlignment="1" applyProtection="1">
      <alignment wrapText="1"/>
      <protection hidden="1"/>
    </xf>
    <xf numFmtId="0" fontId="0" fillId="0" borderId="6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7" xfId="0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0" borderId="1" xfId="0" applyBorder="1" applyProtection="1">
      <protection locked="0"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5" borderId="0" xfId="0" applyFont="1" applyFill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7" fillId="8" borderId="7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0" fontId="6" fillId="0" borderId="5" xfId="0" applyFont="1" applyBorder="1" applyAlignment="1" applyProtection="1">
      <alignment horizontal="center" vertical="center"/>
      <protection locked="0" hidden="1"/>
    </xf>
    <xf numFmtId="0" fontId="1" fillId="8" borderId="8" xfId="0" applyFont="1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locked="0"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locked="0"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58"/>
  <sheetViews>
    <sheetView tabSelected="1" zoomScale="80" zoomScaleNormal="80" workbookViewId="0">
      <selection activeCell="A13" sqref="A13"/>
    </sheetView>
  </sheetViews>
  <sheetFormatPr defaultColWidth="8.88671875" defaultRowHeight="14.4"/>
  <cols>
    <col min="1" max="1" width="13.33203125" style="5" bestFit="1" customWidth="1"/>
    <col min="2" max="2" width="38.33203125" style="5" customWidth="1"/>
    <col min="3" max="3" width="1.6640625" style="5" customWidth="1"/>
    <col min="4" max="5" width="13.109375" style="9" customWidth="1"/>
    <col min="6" max="6" width="1.6640625" style="9" customWidth="1"/>
    <col min="7" max="8" width="13.109375" style="5" customWidth="1"/>
    <col min="9" max="9" width="1.6640625" style="5" customWidth="1"/>
    <col min="10" max="11" width="13.109375" style="5" customWidth="1"/>
    <col min="12" max="12" width="1.6640625" style="5" customWidth="1"/>
    <col min="13" max="14" width="13.109375" style="5" customWidth="1"/>
    <col min="15" max="15" width="1.6640625" style="5" customWidth="1"/>
    <col min="16" max="17" width="13.109375" style="5" customWidth="1"/>
    <col min="18" max="18" width="1.6640625" style="5" customWidth="1"/>
    <col min="19" max="20" width="13.109375" style="5" customWidth="1"/>
    <col min="21" max="21" width="1.6640625" style="5" customWidth="1"/>
    <col min="22" max="23" width="9.6640625" style="24" customWidth="1"/>
    <col min="24" max="24" width="9.6640625" style="5" customWidth="1"/>
    <col min="25" max="16384" width="8.88671875" style="5"/>
  </cols>
  <sheetData>
    <row r="1" spans="1:24">
      <c r="A1" s="84" t="s">
        <v>218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>
      <c r="A2" s="84" t="s">
        <v>207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4">
      <c r="A3" s="1"/>
      <c r="B3" s="77" t="s">
        <v>216</v>
      </c>
      <c r="C3" s="92"/>
      <c r="D3" s="92"/>
      <c r="E3" s="92"/>
      <c r="V3" s="85" t="s">
        <v>208</v>
      </c>
      <c r="W3" s="85"/>
      <c r="X3" s="85"/>
    </row>
    <row r="4" spans="1:24">
      <c r="A4" s="1"/>
      <c r="B4" s="77" t="s">
        <v>217</v>
      </c>
      <c r="C4" s="92"/>
      <c r="D4" s="92"/>
      <c r="E4" s="92"/>
      <c r="V4" s="46"/>
      <c r="W4" s="46"/>
      <c r="X4" s="46"/>
    </row>
    <row r="5" spans="1:24">
      <c r="A5" s="1"/>
      <c r="B5" s="1"/>
      <c r="C5" s="7"/>
      <c r="D5" s="38"/>
      <c r="E5" s="38"/>
      <c r="V5" s="46"/>
      <c r="W5" s="46"/>
      <c r="X5" s="46"/>
    </row>
    <row r="6" spans="1:24" ht="15" thickBot="1"/>
    <row r="7" spans="1:24" ht="15" thickBot="1">
      <c r="D7" s="86" t="s">
        <v>180</v>
      </c>
      <c r="E7" s="87"/>
      <c r="F7" s="21"/>
      <c r="G7" s="86" t="s">
        <v>180</v>
      </c>
      <c r="H7" s="87"/>
      <c r="I7" s="19"/>
      <c r="J7" s="86" t="s">
        <v>180</v>
      </c>
      <c r="K7" s="87"/>
      <c r="L7" s="19"/>
      <c r="M7" s="86" t="s">
        <v>180</v>
      </c>
      <c r="N7" s="87"/>
      <c r="O7" s="21"/>
      <c r="P7" s="86" t="s">
        <v>180</v>
      </c>
      <c r="Q7" s="87"/>
      <c r="R7" s="19"/>
      <c r="S7" s="86" t="s">
        <v>180</v>
      </c>
      <c r="T7" s="87"/>
      <c r="U7" s="19"/>
    </row>
    <row r="8" spans="1:24" s="1" customFormat="1" ht="17.25" customHeight="1">
      <c r="D8" s="88"/>
      <c r="E8" s="89"/>
      <c r="F8" s="22"/>
      <c r="G8" s="88"/>
      <c r="H8" s="89"/>
      <c r="I8" s="20"/>
      <c r="J8" s="88"/>
      <c r="K8" s="89"/>
      <c r="L8" s="20"/>
      <c r="M8" s="88"/>
      <c r="N8" s="89"/>
      <c r="O8" s="22"/>
      <c r="P8" s="88"/>
      <c r="Q8" s="89"/>
      <c r="R8" s="20"/>
      <c r="S8" s="88"/>
      <c r="T8" s="89"/>
      <c r="U8" s="20"/>
      <c r="V8" s="23"/>
      <c r="W8" s="23"/>
    </row>
    <row r="9" spans="1:24" s="1" customFormat="1" ht="27" customHeight="1" thickBot="1">
      <c r="D9" s="90" t="str">
        <f>IFERROR(VLOOKUP(D8,Foglio1!$L$5:$M$16,2,FALSE),"")</f>
        <v/>
      </c>
      <c r="E9" s="91"/>
      <c r="F9" s="14"/>
      <c r="G9" s="90" t="str">
        <f>IFERROR(VLOOKUP(G8,Foglio1!$L$5:$M$16,2,FALSE),"")</f>
        <v/>
      </c>
      <c r="H9" s="91"/>
      <c r="I9" s="15"/>
      <c r="J9" s="90" t="str">
        <f>IFERROR(VLOOKUP(J8,Foglio1!$L$5:$M$16,2,FALSE),"")</f>
        <v/>
      </c>
      <c r="K9" s="91"/>
      <c r="L9" s="15"/>
      <c r="M9" s="90" t="str">
        <f>IFERROR(VLOOKUP(M8,Foglio1!$L$5:$M$16,2,FALSE),"")</f>
        <v/>
      </c>
      <c r="N9" s="91"/>
      <c r="O9" s="14"/>
      <c r="P9" s="90" t="str">
        <f>IFERROR(VLOOKUP(P8,Foglio1!$L$5:$M$16,2,FALSE),"")</f>
        <v/>
      </c>
      <c r="Q9" s="91"/>
      <c r="R9" s="15"/>
      <c r="S9" s="90" t="str">
        <f>IFERROR(VLOOKUP(S8,Foglio1!$L$5:$M$16,2,FALSE),"")</f>
        <v/>
      </c>
      <c r="T9" s="91"/>
      <c r="U9" s="15"/>
      <c r="V9" s="23"/>
      <c r="W9" s="23"/>
    </row>
    <row r="10" spans="1:24" s="1" customFormat="1" ht="5.0999999999999996" customHeight="1">
      <c r="D10" s="14"/>
      <c r="E10" s="14"/>
      <c r="F10" s="14"/>
      <c r="G10" s="14"/>
      <c r="H10" s="14"/>
      <c r="I10" s="15"/>
      <c r="J10" s="14"/>
      <c r="K10" s="14"/>
      <c r="L10" s="15"/>
      <c r="M10" s="14"/>
      <c r="N10" s="14"/>
      <c r="O10" s="14"/>
      <c r="P10" s="14"/>
      <c r="Q10" s="14"/>
      <c r="R10" s="15"/>
      <c r="S10" s="14"/>
      <c r="T10" s="14"/>
      <c r="U10" s="15"/>
      <c r="V10" s="23"/>
      <c r="W10" s="23"/>
    </row>
    <row r="11" spans="1:24" s="17" customFormat="1" ht="5.0999999999999996" customHeight="1" thickBot="1">
      <c r="C11" s="1"/>
      <c r="D11" s="18"/>
      <c r="E11" s="18"/>
      <c r="F11" s="18"/>
      <c r="G11" s="18"/>
      <c r="H11" s="18"/>
      <c r="I11" s="16"/>
      <c r="J11" s="18"/>
      <c r="K11" s="18"/>
      <c r="L11" s="16"/>
      <c r="M11" s="18"/>
      <c r="N11" s="18"/>
      <c r="O11" s="18"/>
      <c r="P11" s="18"/>
      <c r="Q11" s="18"/>
      <c r="R11" s="16"/>
      <c r="S11" s="18"/>
      <c r="T11" s="18"/>
      <c r="U11" s="18"/>
      <c r="V11" s="25"/>
      <c r="W11" s="25"/>
    </row>
    <row r="12" spans="1:24" s="1" customFormat="1" ht="27.75" customHeight="1">
      <c r="A12" s="31" t="s">
        <v>0</v>
      </c>
      <c r="B12" s="32" t="s">
        <v>1</v>
      </c>
      <c r="C12" s="26"/>
      <c r="D12" s="27" t="s">
        <v>2</v>
      </c>
      <c r="E12" s="28" t="s">
        <v>179</v>
      </c>
      <c r="F12" s="29"/>
      <c r="G12" s="27" t="s">
        <v>2</v>
      </c>
      <c r="H12" s="28" t="s">
        <v>179</v>
      </c>
      <c r="I12" s="30"/>
      <c r="J12" s="27" t="s">
        <v>2</v>
      </c>
      <c r="K12" s="28" t="s">
        <v>179</v>
      </c>
      <c r="L12" s="30"/>
      <c r="M12" s="27" t="s">
        <v>2</v>
      </c>
      <c r="N12" s="28" t="s">
        <v>179</v>
      </c>
      <c r="O12" s="29"/>
      <c r="P12" s="27" t="s">
        <v>2</v>
      </c>
      <c r="Q12" s="28" t="s">
        <v>179</v>
      </c>
      <c r="R12" s="30"/>
      <c r="S12" s="27" t="s">
        <v>2</v>
      </c>
      <c r="T12" s="28" t="s">
        <v>179</v>
      </c>
      <c r="U12" s="29"/>
      <c r="V12" s="31" t="s">
        <v>205</v>
      </c>
      <c r="W12" s="33" t="s">
        <v>3</v>
      </c>
      <c r="X12" s="32" t="s">
        <v>2</v>
      </c>
    </row>
    <row r="13" spans="1:24" s="1" customFormat="1" ht="13.8">
      <c r="A13" s="39"/>
      <c r="B13" s="78" t="str">
        <f>IFERROR(VLOOKUP(A13,Foglio1!$H$5:$I$68,2,FALSE),"")</f>
        <v/>
      </c>
      <c r="C13" s="34"/>
      <c r="D13" s="10"/>
      <c r="E13" s="11"/>
      <c r="F13" s="34"/>
      <c r="G13" s="10"/>
      <c r="H13" s="11"/>
      <c r="I13" s="8"/>
      <c r="J13" s="10"/>
      <c r="K13" s="11"/>
      <c r="L13" s="8"/>
      <c r="M13" s="10"/>
      <c r="N13" s="11"/>
      <c r="O13" s="34"/>
      <c r="P13" s="10"/>
      <c r="Q13" s="11"/>
      <c r="R13" s="8"/>
      <c r="S13" s="10"/>
      <c r="T13" s="11"/>
      <c r="U13" s="34"/>
      <c r="V13" s="37" t="str">
        <f>IF((D13*E13)+(G13*H13)+(J13*K13)+(M13*N13)+(P13*Q13)+(S13*T13)=0,"",(D13*E13)+(G13*H13)+(J13*K13)+(M13*N13)+(P13*Q13)+(S13*T13))</f>
        <v/>
      </c>
      <c r="W13" s="41" t="str">
        <f>IF(COUNTBLANK(V13)&gt;0,"",QUOTIENT(V13,18))</f>
        <v/>
      </c>
      <c r="X13" s="42" t="str">
        <f>IF(COUNTBLANK(V13)&gt;0,"",MOD(V13,18))</f>
        <v/>
      </c>
    </row>
    <row r="14" spans="1:24" s="1" customFormat="1" ht="13.8">
      <c r="A14" s="39"/>
      <c r="B14" s="78" t="str">
        <f>IFERROR(VLOOKUP(A14,Foglio1!$H$5:$I$68,2,FALSE),"")</f>
        <v/>
      </c>
      <c r="C14" s="34"/>
      <c r="D14" s="10"/>
      <c r="E14" s="11"/>
      <c r="F14" s="34"/>
      <c r="G14" s="10"/>
      <c r="H14" s="11"/>
      <c r="I14" s="8"/>
      <c r="J14" s="10"/>
      <c r="K14" s="11"/>
      <c r="L14" s="8"/>
      <c r="M14" s="10"/>
      <c r="N14" s="11"/>
      <c r="O14" s="34"/>
      <c r="P14" s="10"/>
      <c r="Q14" s="11"/>
      <c r="R14" s="8"/>
      <c r="S14" s="10"/>
      <c r="T14" s="11"/>
      <c r="U14" s="34"/>
      <c r="V14" s="37" t="str">
        <f t="shared" ref="V14:V32" si="0">IF((D14*E14)+(G14*H14)+(J14*K14)+(M14*N14)+(P14*Q14)+(S14*T14)=0,"",(D14*E14)+(G14*H14)+(J14*K14)+(M14*N14)+(P14*Q14)+(S14*T14))</f>
        <v/>
      </c>
      <c r="W14" s="41" t="str">
        <f t="shared" ref="W14:W32" si="1">IF(COUNTBLANK(V14)&gt;0,"",QUOTIENT(V14,18))</f>
        <v/>
      </c>
      <c r="X14" s="42" t="str">
        <f t="shared" ref="X14:X32" si="2">IF(COUNTBLANK(V14)&gt;0,"",MOD(V14,18))</f>
        <v/>
      </c>
    </row>
    <row r="15" spans="1:24" s="1" customFormat="1" ht="13.8">
      <c r="A15" s="39"/>
      <c r="B15" s="78" t="str">
        <f>IFERROR(VLOOKUP(A15,Foglio1!$H$5:$I$68,2,FALSE),"")</f>
        <v/>
      </c>
      <c r="C15" s="34"/>
      <c r="D15" s="10"/>
      <c r="E15" s="11"/>
      <c r="F15" s="34"/>
      <c r="G15" s="10"/>
      <c r="H15" s="11"/>
      <c r="I15" s="8"/>
      <c r="J15" s="10"/>
      <c r="K15" s="11"/>
      <c r="L15" s="8"/>
      <c r="M15" s="10"/>
      <c r="N15" s="11"/>
      <c r="O15" s="34"/>
      <c r="P15" s="10"/>
      <c r="Q15" s="11"/>
      <c r="R15" s="8"/>
      <c r="S15" s="10"/>
      <c r="T15" s="11"/>
      <c r="U15" s="34"/>
      <c r="V15" s="37" t="str">
        <f t="shared" si="0"/>
        <v/>
      </c>
      <c r="W15" s="41" t="str">
        <f t="shared" si="1"/>
        <v/>
      </c>
      <c r="X15" s="42" t="str">
        <f t="shared" si="2"/>
        <v/>
      </c>
    </row>
    <row r="16" spans="1:24" s="1" customFormat="1" ht="13.8">
      <c r="A16" s="39"/>
      <c r="B16" s="78" t="str">
        <f>IFERROR(VLOOKUP(A16,Foglio1!$H$5:$I$68,2,FALSE),"")</f>
        <v/>
      </c>
      <c r="C16" s="34"/>
      <c r="D16" s="10"/>
      <c r="E16" s="11"/>
      <c r="F16" s="34"/>
      <c r="G16" s="10"/>
      <c r="H16" s="11"/>
      <c r="I16" s="8"/>
      <c r="J16" s="10"/>
      <c r="K16" s="11"/>
      <c r="L16" s="8"/>
      <c r="M16" s="10"/>
      <c r="N16" s="11"/>
      <c r="O16" s="34"/>
      <c r="P16" s="10"/>
      <c r="Q16" s="11"/>
      <c r="R16" s="8"/>
      <c r="S16" s="10"/>
      <c r="T16" s="11"/>
      <c r="U16" s="34"/>
      <c r="V16" s="37" t="str">
        <f t="shared" si="0"/>
        <v/>
      </c>
      <c r="W16" s="41" t="str">
        <f t="shared" si="1"/>
        <v/>
      </c>
      <c r="X16" s="42" t="str">
        <f t="shared" si="2"/>
        <v/>
      </c>
    </row>
    <row r="17" spans="1:24" s="1" customFormat="1" ht="13.8">
      <c r="A17" s="39"/>
      <c r="B17" s="78" t="str">
        <f>IFERROR(VLOOKUP(A17,Foglio1!$H$5:$I$68,2,FALSE),"")</f>
        <v/>
      </c>
      <c r="C17" s="34"/>
      <c r="D17" s="10"/>
      <c r="E17" s="11"/>
      <c r="F17" s="34"/>
      <c r="G17" s="10"/>
      <c r="H17" s="11"/>
      <c r="I17" s="8"/>
      <c r="J17" s="10"/>
      <c r="K17" s="11"/>
      <c r="L17" s="8"/>
      <c r="M17" s="10"/>
      <c r="N17" s="11"/>
      <c r="O17" s="34"/>
      <c r="P17" s="10"/>
      <c r="Q17" s="11"/>
      <c r="R17" s="8"/>
      <c r="S17" s="10"/>
      <c r="T17" s="11"/>
      <c r="U17" s="34"/>
      <c r="V17" s="37" t="str">
        <f t="shared" si="0"/>
        <v/>
      </c>
      <c r="W17" s="41" t="str">
        <f t="shared" si="1"/>
        <v/>
      </c>
      <c r="X17" s="42" t="str">
        <f t="shared" si="2"/>
        <v/>
      </c>
    </row>
    <row r="18" spans="1:24" s="1" customFormat="1" ht="13.8">
      <c r="A18" s="39"/>
      <c r="B18" s="78" t="str">
        <f>IFERROR(VLOOKUP(A18,Foglio1!$H$5:$I$68,2,FALSE),"")</f>
        <v/>
      </c>
      <c r="C18" s="34"/>
      <c r="D18" s="10"/>
      <c r="E18" s="11"/>
      <c r="F18" s="34"/>
      <c r="G18" s="10"/>
      <c r="H18" s="11"/>
      <c r="I18" s="8"/>
      <c r="J18" s="10"/>
      <c r="K18" s="11"/>
      <c r="L18" s="8"/>
      <c r="M18" s="10"/>
      <c r="N18" s="11"/>
      <c r="O18" s="34"/>
      <c r="P18" s="10"/>
      <c r="Q18" s="11"/>
      <c r="R18" s="8"/>
      <c r="S18" s="10"/>
      <c r="T18" s="11"/>
      <c r="U18" s="34"/>
      <c r="V18" s="37" t="str">
        <f t="shared" si="0"/>
        <v/>
      </c>
      <c r="W18" s="41" t="str">
        <f t="shared" si="1"/>
        <v/>
      </c>
      <c r="X18" s="42" t="str">
        <f t="shared" si="2"/>
        <v/>
      </c>
    </row>
    <row r="19" spans="1:24" s="1" customFormat="1" ht="13.8">
      <c r="A19" s="39"/>
      <c r="B19" s="78" t="str">
        <f>IFERROR(VLOOKUP(A19,Foglio1!$H$5:$I$68,2,FALSE),"")</f>
        <v/>
      </c>
      <c r="C19" s="34"/>
      <c r="D19" s="10"/>
      <c r="E19" s="11"/>
      <c r="F19" s="34"/>
      <c r="G19" s="10"/>
      <c r="H19" s="11"/>
      <c r="I19" s="8"/>
      <c r="J19" s="10"/>
      <c r="K19" s="11"/>
      <c r="L19" s="8"/>
      <c r="M19" s="10"/>
      <c r="N19" s="11"/>
      <c r="O19" s="34"/>
      <c r="P19" s="10"/>
      <c r="Q19" s="11"/>
      <c r="R19" s="8"/>
      <c r="S19" s="10"/>
      <c r="T19" s="11"/>
      <c r="U19" s="34"/>
      <c r="V19" s="37" t="str">
        <f t="shared" si="0"/>
        <v/>
      </c>
      <c r="W19" s="41" t="str">
        <f t="shared" si="1"/>
        <v/>
      </c>
      <c r="X19" s="42" t="str">
        <f t="shared" si="2"/>
        <v/>
      </c>
    </row>
    <row r="20" spans="1:24" s="1" customFormat="1" ht="13.8">
      <c r="A20" s="39"/>
      <c r="B20" s="78" t="str">
        <f>IFERROR(VLOOKUP(A20,Foglio1!$H$5:$I$68,2,FALSE),"")</f>
        <v/>
      </c>
      <c r="C20" s="34"/>
      <c r="D20" s="10"/>
      <c r="E20" s="11"/>
      <c r="F20" s="34"/>
      <c r="G20" s="10"/>
      <c r="H20" s="11"/>
      <c r="I20" s="8"/>
      <c r="J20" s="10"/>
      <c r="K20" s="11"/>
      <c r="L20" s="8"/>
      <c r="M20" s="10"/>
      <c r="N20" s="11"/>
      <c r="O20" s="34"/>
      <c r="P20" s="10"/>
      <c r="Q20" s="11"/>
      <c r="R20" s="8"/>
      <c r="S20" s="10"/>
      <c r="T20" s="11"/>
      <c r="U20" s="34"/>
      <c r="V20" s="37" t="str">
        <f t="shared" si="0"/>
        <v/>
      </c>
      <c r="W20" s="41" t="str">
        <f t="shared" si="1"/>
        <v/>
      </c>
      <c r="X20" s="42" t="str">
        <f t="shared" si="2"/>
        <v/>
      </c>
    </row>
    <row r="21" spans="1:24" s="1" customFormat="1" ht="13.8">
      <c r="A21" s="39"/>
      <c r="B21" s="78" t="str">
        <f>IFERROR(VLOOKUP(A21,Foglio1!$H$5:$I$68,2,FALSE),"")</f>
        <v/>
      </c>
      <c r="C21" s="34"/>
      <c r="D21" s="10"/>
      <c r="E21" s="11"/>
      <c r="F21" s="34"/>
      <c r="G21" s="10"/>
      <c r="H21" s="11"/>
      <c r="I21" s="8"/>
      <c r="J21" s="10"/>
      <c r="K21" s="11"/>
      <c r="L21" s="8"/>
      <c r="M21" s="10"/>
      <c r="N21" s="11"/>
      <c r="O21" s="34"/>
      <c r="P21" s="10"/>
      <c r="Q21" s="11"/>
      <c r="R21" s="8"/>
      <c r="S21" s="10"/>
      <c r="T21" s="11"/>
      <c r="U21" s="34"/>
      <c r="V21" s="37" t="str">
        <f t="shared" si="0"/>
        <v/>
      </c>
      <c r="W21" s="41" t="str">
        <f t="shared" si="1"/>
        <v/>
      </c>
      <c r="X21" s="42" t="str">
        <f t="shared" si="2"/>
        <v/>
      </c>
    </row>
    <row r="22" spans="1:24" s="1" customFormat="1" ht="13.8">
      <c r="A22" s="39"/>
      <c r="B22" s="78" t="str">
        <f>IFERROR(VLOOKUP(A22,Foglio1!$H$5:$I$68,2,FALSE),"")</f>
        <v/>
      </c>
      <c r="C22" s="34"/>
      <c r="D22" s="10"/>
      <c r="E22" s="11"/>
      <c r="F22" s="34"/>
      <c r="G22" s="10"/>
      <c r="H22" s="11"/>
      <c r="I22" s="8"/>
      <c r="J22" s="10"/>
      <c r="K22" s="11"/>
      <c r="L22" s="8"/>
      <c r="M22" s="10"/>
      <c r="N22" s="11"/>
      <c r="O22" s="34"/>
      <c r="P22" s="10"/>
      <c r="Q22" s="11"/>
      <c r="R22" s="8"/>
      <c r="S22" s="10"/>
      <c r="T22" s="11"/>
      <c r="U22" s="34"/>
      <c r="V22" s="37" t="str">
        <f t="shared" si="0"/>
        <v/>
      </c>
      <c r="W22" s="41" t="str">
        <f t="shared" si="1"/>
        <v/>
      </c>
      <c r="X22" s="42" t="str">
        <f t="shared" si="2"/>
        <v/>
      </c>
    </row>
    <row r="23" spans="1:24" s="1" customFormat="1" ht="13.8">
      <c r="A23" s="39"/>
      <c r="B23" s="78" t="str">
        <f>IFERROR(VLOOKUP(A23,Foglio1!$H$5:$I$68,2,FALSE),"")</f>
        <v/>
      </c>
      <c r="C23" s="34"/>
      <c r="D23" s="10"/>
      <c r="E23" s="11"/>
      <c r="F23" s="34"/>
      <c r="G23" s="10"/>
      <c r="H23" s="11"/>
      <c r="I23" s="8"/>
      <c r="J23" s="10"/>
      <c r="K23" s="11"/>
      <c r="L23" s="8"/>
      <c r="M23" s="10"/>
      <c r="N23" s="11"/>
      <c r="O23" s="34"/>
      <c r="P23" s="10"/>
      <c r="Q23" s="11"/>
      <c r="R23" s="8"/>
      <c r="S23" s="10"/>
      <c r="T23" s="11"/>
      <c r="U23" s="34"/>
      <c r="V23" s="37" t="str">
        <f t="shared" si="0"/>
        <v/>
      </c>
      <c r="W23" s="41" t="str">
        <f t="shared" si="1"/>
        <v/>
      </c>
      <c r="X23" s="42" t="str">
        <f t="shared" si="2"/>
        <v/>
      </c>
    </row>
    <row r="24" spans="1:24" s="1" customFormat="1" ht="13.8">
      <c r="A24" s="39"/>
      <c r="B24" s="78" t="str">
        <f>IFERROR(VLOOKUP(A24,Foglio1!$H$5:$I$68,2,FALSE),"")</f>
        <v/>
      </c>
      <c r="C24" s="34"/>
      <c r="D24" s="10"/>
      <c r="E24" s="11"/>
      <c r="F24" s="34"/>
      <c r="G24" s="10"/>
      <c r="H24" s="11"/>
      <c r="I24" s="8"/>
      <c r="J24" s="10"/>
      <c r="K24" s="11"/>
      <c r="L24" s="8"/>
      <c r="M24" s="10"/>
      <c r="N24" s="11"/>
      <c r="O24" s="34"/>
      <c r="P24" s="10"/>
      <c r="Q24" s="11"/>
      <c r="R24" s="8"/>
      <c r="S24" s="10"/>
      <c r="T24" s="11"/>
      <c r="U24" s="34"/>
      <c r="V24" s="37" t="str">
        <f t="shared" si="0"/>
        <v/>
      </c>
      <c r="W24" s="41" t="str">
        <f t="shared" si="1"/>
        <v/>
      </c>
      <c r="X24" s="42" t="str">
        <f t="shared" si="2"/>
        <v/>
      </c>
    </row>
    <row r="25" spans="1:24" s="1" customFormat="1" ht="13.8">
      <c r="A25" s="39"/>
      <c r="B25" s="78" t="str">
        <f>IFERROR(VLOOKUP(A25,Foglio1!$H$5:$I$68,2,FALSE),"")</f>
        <v/>
      </c>
      <c r="C25" s="34"/>
      <c r="D25" s="10"/>
      <c r="E25" s="11"/>
      <c r="F25" s="34"/>
      <c r="G25" s="10"/>
      <c r="H25" s="11"/>
      <c r="I25" s="8"/>
      <c r="J25" s="10"/>
      <c r="K25" s="11"/>
      <c r="L25" s="8"/>
      <c r="M25" s="10"/>
      <c r="N25" s="11"/>
      <c r="O25" s="34"/>
      <c r="P25" s="10"/>
      <c r="Q25" s="11"/>
      <c r="R25" s="8"/>
      <c r="S25" s="10"/>
      <c r="T25" s="11"/>
      <c r="U25" s="34"/>
      <c r="V25" s="37" t="str">
        <f t="shared" si="0"/>
        <v/>
      </c>
      <c r="W25" s="41" t="str">
        <f t="shared" si="1"/>
        <v/>
      </c>
      <c r="X25" s="42" t="str">
        <f t="shared" si="2"/>
        <v/>
      </c>
    </row>
    <row r="26" spans="1:24" s="1" customFormat="1" ht="13.8">
      <c r="A26" s="39"/>
      <c r="B26" s="78" t="str">
        <f>IFERROR(VLOOKUP(A26,Foglio1!$H$5:$I$68,2,FALSE),"")</f>
        <v/>
      </c>
      <c r="C26" s="34"/>
      <c r="D26" s="10"/>
      <c r="E26" s="11"/>
      <c r="F26" s="34"/>
      <c r="G26" s="10"/>
      <c r="H26" s="11"/>
      <c r="I26" s="8"/>
      <c r="J26" s="10"/>
      <c r="K26" s="11"/>
      <c r="L26" s="8"/>
      <c r="M26" s="10"/>
      <c r="N26" s="11"/>
      <c r="O26" s="34"/>
      <c r="P26" s="10"/>
      <c r="Q26" s="11"/>
      <c r="R26" s="8"/>
      <c r="S26" s="10"/>
      <c r="T26" s="11"/>
      <c r="U26" s="34"/>
      <c r="V26" s="37" t="str">
        <f t="shared" si="0"/>
        <v/>
      </c>
      <c r="W26" s="41" t="str">
        <f t="shared" si="1"/>
        <v/>
      </c>
      <c r="X26" s="42" t="str">
        <f t="shared" si="2"/>
        <v/>
      </c>
    </row>
    <row r="27" spans="1:24" s="1" customFormat="1" ht="13.8">
      <c r="A27" s="39"/>
      <c r="B27" s="78" t="str">
        <f>IFERROR(VLOOKUP(A27,Foglio1!$H$5:$I$68,2,FALSE),"")</f>
        <v/>
      </c>
      <c r="C27" s="34"/>
      <c r="D27" s="10"/>
      <c r="E27" s="11"/>
      <c r="F27" s="34"/>
      <c r="G27" s="10"/>
      <c r="H27" s="11"/>
      <c r="I27" s="8"/>
      <c r="J27" s="10"/>
      <c r="K27" s="11"/>
      <c r="L27" s="8"/>
      <c r="M27" s="10"/>
      <c r="N27" s="11"/>
      <c r="O27" s="34"/>
      <c r="P27" s="10"/>
      <c r="Q27" s="11"/>
      <c r="R27" s="8"/>
      <c r="S27" s="10"/>
      <c r="T27" s="11"/>
      <c r="U27" s="34"/>
      <c r="V27" s="37" t="str">
        <f t="shared" si="0"/>
        <v/>
      </c>
      <c r="W27" s="41" t="str">
        <f t="shared" si="1"/>
        <v/>
      </c>
      <c r="X27" s="42" t="str">
        <f t="shared" si="2"/>
        <v/>
      </c>
    </row>
    <row r="28" spans="1:24" s="1" customFormat="1" ht="13.8">
      <c r="A28" s="39"/>
      <c r="B28" s="78" t="str">
        <f>IFERROR(VLOOKUP(A28,Foglio1!$H$5:$I$68,2,FALSE),"")</f>
        <v/>
      </c>
      <c r="C28" s="34"/>
      <c r="D28" s="10"/>
      <c r="E28" s="11"/>
      <c r="F28" s="34"/>
      <c r="G28" s="10"/>
      <c r="H28" s="11"/>
      <c r="I28" s="8"/>
      <c r="J28" s="10"/>
      <c r="K28" s="11"/>
      <c r="L28" s="8"/>
      <c r="M28" s="10"/>
      <c r="N28" s="11"/>
      <c r="O28" s="34"/>
      <c r="P28" s="10"/>
      <c r="Q28" s="11"/>
      <c r="R28" s="8"/>
      <c r="S28" s="10"/>
      <c r="T28" s="11"/>
      <c r="U28" s="34"/>
      <c r="V28" s="37" t="str">
        <f t="shared" si="0"/>
        <v/>
      </c>
      <c r="W28" s="41" t="str">
        <f t="shared" si="1"/>
        <v/>
      </c>
      <c r="X28" s="42" t="str">
        <f t="shared" si="2"/>
        <v/>
      </c>
    </row>
    <row r="29" spans="1:24" s="1" customFormat="1" ht="13.8">
      <c r="A29" s="39"/>
      <c r="B29" s="78" t="str">
        <f>IFERROR(VLOOKUP(A29,Foglio1!$H$5:$I$68,2,FALSE),"")</f>
        <v/>
      </c>
      <c r="C29" s="34"/>
      <c r="D29" s="10"/>
      <c r="E29" s="11"/>
      <c r="F29" s="34"/>
      <c r="G29" s="10"/>
      <c r="H29" s="11"/>
      <c r="I29" s="8"/>
      <c r="J29" s="10"/>
      <c r="K29" s="11"/>
      <c r="L29" s="8"/>
      <c r="M29" s="10"/>
      <c r="N29" s="11"/>
      <c r="O29" s="34"/>
      <c r="P29" s="10"/>
      <c r="Q29" s="11"/>
      <c r="R29" s="8"/>
      <c r="S29" s="10"/>
      <c r="T29" s="11"/>
      <c r="U29" s="34"/>
      <c r="V29" s="37" t="str">
        <f t="shared" si="0"/>
        <v/>
      </c>
      <c r="W29" s="41" t="str">
        <f t="shared" si="1"/>
        <v/>
      </c>
      <c r="X29" s="42" t="str">
        <f t="shared" si="2"/>
        <v/>
      </c>
    </row>
    <row r="30" spans="1:24" s="1" customFormat="1" ht="13.8">
      <c r="A30" s="39"/>
      <c r="B30" s="78" t="str">
        <f>IFERROR(VLOOKUP(A30,Foglio1!$H$5:$I$68,2,FALSE),"")</f>
        <v/>
      </c>
      <c r="C30" s="34"/>
      <c r="D30" s="10"/>
      <c r="E30" s="11"/>
      <c r="F30" s="34"/>
      <c r="G30" s="10"/>
      <c r="H30" s="11"/>
      <c r="I30" s="8"/>
      <c r="J30" s="10"/>
      <c r="K30" s="11"/>
      <c r="L30" s="8"/>
      <c r="M30" s="10"/>
      <c r="N30" s="11"/>
      <c r="O30" s="34"/>
      <c r="P30" s="10"/>
      <c r="Q30" s="11"/>
      <c r="R30" s="8"/>
      <c r="S30" s="10"/>
      <c r="T30" s="11"/>
      <c r="U30" s="34"/>
      <c r="V30" s="37" t="str">
        <f t="shared" si="0"/>
        <v/>
      </c>
      <c r="W30" s="41" t="str">
        <f t="shared" si="1"/>
        <v/>
      </c>
      <c r="X30" s="42" t="str">
        <f t="shared" si="2"/>
        <v/>
      </c>
    </row>
    <row r="31" spans="1:24" s="1" customFormat="1" ht="13.8">
      <c r="A31" s="39"/>
      <c r="B31" s="78" t="str">
        <f>IFERROR(VLOOKUP(A31,Foglio1!$H$5:$I$68,2,FALSE),"")</f>
        <v/>
      </c>
      <c r="C31" s="34"/>
      <c r="D31" s="10"/>
      <c r="E31" s="11"/>
      <c r="F31" s="34"/>
      <c r="G31" s="10"/>
      <c r="H31" s="11"/>
      <c r="I31" s="8"/>
      <c r="J31" s="10"/>
      <c r="K31" s="11"/>
      <c r="L31" s="8"/>
      <c r="M31" s="10"/>
      <c r="N31" s="11"/>
      <c r="O31" s="34"/>
      <c r="P31" s="10"/>
      <c r="Q31" s="11"/>
      <c r="R31" s="8"/>
      <c r="S31" s="10"/>
      <c r="T31" s="11"/>
      <c r="U31" s="34"/>
      <c r="V31" s="37" t="str">
        <f t="shared" si="0"/>
        <v/>
      </c>
      <c r="W31" s="41" t="str">
        <f t="shared" si="1"/>
        <v/>
      </c>
      <c r="X31" s="42" t="str">
        <f t="shared" si="2"/>
        <v/>
      </c>
    </row>
    <row r="32" spans="1:24" s="1" customFormat="1" ht="13.8">
      <c r="A32" s="39"/>
      <c r="B32" s="78" t="str">
        <f>IFERROR(VLOOKUP(A32,Foglio1!$H$5:$I$68,2,FALSE),"")</f>
        <v/>
      </c>
      <c r="C32" s="34"/>
      <c r="D32" s="10"/>
      <c r="E32" s="11"/>
      <c r="F32" s="34"/>
      <c r="G32" s="10"/>
      <c r="H32" s="11"/>
      <c r="I32" s="8"/>
      <c r="J32" s="10"/>
      <c r="K32" s="11"/>
      <c r="L32" s="8"/>
      <c r="M32" s="10"/>
      <c r="N32" s="11"/>
      <c r="O32" s="34"/>
      <c r="P32" s="10"/>
      <c r="Q32" s="11"/>
      <c r="R32" s="8"/>
      <c r="S32" s="10"/>
      <c r="T32" s="11"/>
      <c r="U32" s="34"/>
      <c r="V32" s="37" t="str">
        <f t="shared" si="0"/>
        <v/>
      </c>
      <c r="W32" s="41" t="str">
        <f t="shared" si="1"/>
        <v/>
      </c>
      <c r="X32" s="42" t="str">
        <f t="shared" si="2"/>
        <v/>
      </c>
    </row>
    <row r="33" spans="1:24" s="1" customFormat="1" ht="13.8">
      <c r="A33" s="39"/>
      <c r="B33" s="78" t="str">
        <f>IFERROR(VLOOKUP(A33,Foglio1!$H$5:$I$68,2,FALSE),"")</f>
        <v/>
      </c>
      <c r="C33" s="34"/>
      <c r="D33" s="10"/>
      <c r="E33" s="11"/>
      <c r="F33" s="34"/>
      <c r="G33" s="10"/>
      <c r="H33" s="11"/>
      <c r="I33" s="8"/>
      <c r="J33" s="10"/>
      <c r="K33" s="11"/>
      <c r="L33" s="8"/>
      <c r="M33" s="10"/>
      <c r="N33" s="11"/>
      <c r="O33" s="34"/>
      <c r="P33" s="10"/>
      <c r="Q33" s="11"/>
      <c r="R33" s="8"/>
      <c r="S33" s="10"/>
      <c r="T33" s="11"/>
      <c r="U33" s="34"/>
      <c r="V33" s="37" t="str">
        <f t="shared" ref="V33:V38" si="3">IF((D33*E33)+(G33*H33)+(J33*K33)+(M33*N33)+(P33*Q33)+(S33*T33)=0,"",(D33*E33)+(G33*H33)+(J33*K33)+(M33*N33)+(P33*Q33)+(S33*T33))</f>
        <v/>
      </c>
      <c r="W33" s="41" t="str">
        <f t="shared" ref="W33:W38" si="4">IF(COUNTBLANK(V33)&gt;0,"",QUOTIENT(V33,18))</f>
        <v/>
      </c>
      <c r="X33" s="42" t="str">
        <f t="shared" ref="X33:X38" si="5">IF(COUNTBLANK(V33)&gt;0,"",MOD(V33,18))</f>
        <v/>
      </c>
    </row>
    <row r="34" spans="1:24">
      <c r="A34" s="39"/>
      <c r="B34" s="78" t="str">
        <f>IFERROR(VLOOKUP(A34,Foglio1!$H$5:$I$68,2,FALSE),"")</f>
        <v/>
      </c>
      <c r="C34" s="34"/>
      <c r="D34" s="10"/>
      <c r="E34" s="11"/>
      <c r="F34" s="34"/>
      <c r="G34" s="10"/>
      <c r="H34" s="11"/>
      <c r="I34" s="8"/>
      <c r="J34" s="10"/>
      <c r="K34" s="11"/>
      <c r="L34" s="8"/>
      <c r="M34" s="10"/>
      <c r="N34" s="11"/>
      <c r="O34" s="34"/>
      <c r="P34" s="10"/>
      <c r="Q34" s="11"/>
      <c r="R34" s="8"/>
      <c r="S34" s="10"/>
      <c r="T34" s="11"/>
      <c r="U34" s="34"/>
      <c r="V34" s="37" t="str">
        <f t="shared" si="3"/>
        <v/>
      </c>
      <c r="W34" s="41" t="str">
        <f t="shared" si="4"/>
        <v/>
      </c>
      <c r="X34" s="42" t="str">
        <f t="shared" si="5"/>
        <v/>
      </c>
    </row>
    <row r="35" spans="1:24">
      <c r="A35" s="39"/>
      <c r="B35" s="78" t="str">
        <f>IFERROR(VLOOKUP(A35,Foglio1!$H$5:$I$68,2,FALSE),"")</f>
        <v/>
      </c>
      <c r="C35" s="34"/>
      <c r="D35" s="10"/>
      <c r="E35" s="11"/>
      <c r="F35" s="34"/>
      <c r="G35" s="10"/>
      <c r="H35" s="11"/>
      <c r="I35" s="8"/>
      <c r="J35" s="10"/>
      <c r="K35" s="11"/>
      <c r="L35" s="8"/>
      <c r="M35" s="10"/>
      <c r="N35" s="11"/>
      <c r="O35" s="34"/>
      <c r="P35" s="10"/>
      <c r="Q35" s="11"/>
      <c r="R35" s="8"/>
      <c r="S35" s="10"/>
      <c r="T35" s="11"/>
      <c r="U35" s="34"/>
      <c r="V35" s="37" t="str">
        <f t="shared" si="3"/>
        <v/>
      </c>
      <c r="W35" s="41" t="str">
        <f t="shared" si="4"/>
        <v/>
      </c>
      <c r="X35" s="42" t="str">
        <f t="shared" si="5"/>
        <v/>
      </c>
    </row>
    <row r="36" spans="1:24">
      <c r="A36" s="39"/>
      <c r="B36" s="78" t="str">
        <f>IFERROR(VLOOKUP(A36,Foglio1!$H$5:$I$68,2,FALSE),"")</f>
        <v/>
      </c>
      <c r="C36" s="34"/>
      <c r="D36" s="10"/>
      <c r="E36" s="11"/>
      <c r="F36" s="34"/>
      <c r="G36" s="10"/>
      <c r="H36" s="11"/>
      <c r="I36" s="8"/>
      <c r="J36" s="10"/>
      <c r="K36" s="11"/>
      <c r="L36" s="8"/>
      <c r="M36" s="10"/>
      <c r="N36" s="11"/>
      <c r="O36" s="34"/>
      <c r="P36" s="10"/>
      <c r="Q36" s="11"/>
      <c r="R36" s="8"/>
      <c r="S36" s="10"/>
      <c r="T36" s="11"/>
      <c r="U36" s="34"/>
      <c r="V36" s="37" t="str">
        <f t="shared" si="3"/>
        <v/>
      </c>
      <c r="W36" s="41" t="str">
        <f t="shared" si="4"/>
        <v/>
      </c>
      <c r="X36" s="42" t="str">
        <f t="shared" si="5"/>
        <v/>
      </c>
    </row>
    <row r="37" spans="1:24">
      <c r="A37" s="39"/>
      <c r="B37" s="78" t="str">
        <f>IFERROR(VLOOKUP(A37,Foglio1!$H$5:$I$68,2,FALSE),"")</f>
        <v/>
      </c>
      <c r="C37" s="34"/>
      <c r="D37" s="10"/>
      <c r="E37" s="11"/>
      <c r="F37" s="34"/>
      <c r="G37" s="10"/>
      <c r="H37" s="11"/>
      <c r="I37" s="8"/>
      <c r="J37" s="10"/>
      <c r="K37" s="11"/>
      <c r="L37" s="8"/>
      <c r="M37" s="10"/>
      <c r="N37" s="11"/>
      <c r="O37" s="34"/>
      <c r="P37" s="10"/>
      <c r="Q37" s="11"/>
      <c r="R37" s="8"/>
      <c r="S37" s="10"/>
      <c r="T37" s="11"/>
      <c r="U37" s="34"/>
      <c r="V37" s="37" t="str">
        <f t="shared" si="3"/>
        <v/>
      </c>
      <c r="W37" s="41" t="str">
        <f t="shared" si="4"/>
        <v/>
      </c>
      <c r="X37" s="42" t="str">
        <f t="shared" si="5"/>
        <v/>
      </c>
    </row>
    <row r="38" spans="1:24">
      <c r="A38" s="39"/>
      <c r="B38" s="78" t="str">
        <f>IFERROR(VLOOKUP(A38,Foglio1!$H$5:$I$68,2,FALSE),"")</f>
        <v/>
      </c>
      <c r="C38" s="34"/>
      <c r="D38" s="10"/>
      <c r="E38" s="11"/>
      <c r="F38" s="34"/>
      <c r="G38" s="10"/>
      <c r="H38" s="11"/>
      <c r="I38" s="8"/>
      <c r="J38" s="10"/>
      <c r="K38" s="11"/>
      <c r="L38" s="8"/>
      <c r="M38" s="10"/>
      <c r="N38" s="11"/>
      <c r="O38" s="34"/>
      <c r="P38" s="10"/>
      <c r="Q38" s="11"/>
      <c r="R38" s="8"/>
      <c r="S38" s="10"/>
      <c r="T38" s="11"/>
      <c r="U38" s="34"/>
      <c r="V38" s="37" t="str">
        <f t="shared" si="3"/>
        <v/>
      </c>
      <c r="W38" s="41" t="str">
        <f t="shared" si="4"/>
        <v/>
      </c>
      <c r="X38" s="42" t="str">
        <f t="shared" si="5"/>
        <v/>
      </c>
    </row>
    <row r="39" spans="1:24">
      <c r="A39" s="39"/>
      <c r="B39" s="78" t="str">
        <f>IFERROR(VLOOKUP(A39,Foglio1!$H$5:$I$68,2,FALSE),"")</f>
        <v/>
      </c>
      <c r="C39" s="34"/>
      <c r="D39" s="10"/>
      <c r="E39" s="11"/>
      <c r="F39" s="34"/>
      <c r="G39" s="10"/>
      <c r="H39" s="11"/>
      <c r="I39" s="8"/>
      <c r="J39" s="10"/>
      <c r="K39" s="11"/>
      <c r="L39" s="8"/>
      <c r="M39" s="10"/>
      <c r="N39" s="11"/>
      <c r="O39" s="34"/>
      <c r="P39" s="10"/>
      <c r="Q39" s="11"/>
      <c r="R39" s="8"/>
      <c r="S39" s="10"/>
      <c r="T39" s="11"/>
      <c r="U39" s="34"/>
      <c r="V39" s="37" t="str">
        <f t="shared" ref="V39:V42" si="6">IF((D39*E39)+(G39*H39)+(J39*K39)+(M39*N39)+(P39*Q39)+(S39*T39)=0,"",(D39*E39)+(G39*H39)+(J39*K39)+(M39*N39)+(P39*Q39)+(S39*T39))</f>
        <v/>
      </c>
      <c r="W39" s="41" t="str">
        <f t="shared" ref="W39:W42" si="7">IF(COUNTBLANK(V39)&gt;0,"",QUOTIENT(V39,18))</f>
        <v/>
      </c>
      <c r="X39" s="42" t="str">
        <f t="shared" ref="X39:X42" si="8">IF(COUNTBLANK(V39)&gt;0,"",MOD(V39,18))</f>
        <v/>
      </c>
    </row>
    <row r="40" spans="1:24">
      <c r="A40" s="39"/>
      <c r="B40" s="78" t="str">
        <f>IFERROR(VLOOKUP(A40,Foglio1!$H$5:$I$68,2,FALSE),"")</f>
        <v/>
      </c>
      <c r="C40" s="34"/>
      <c r="D40" s="10"/>
      <c r="E40" s="11"/>
      <c r="F40" s="34"/>
      <c r="G40" s="10"/>
      <c r="H40" s="11"/>
      <c r="I40" s="8"/>
      <c r="J40" s="10"/>
      <c r="K40" s="11"/>
      <c r="L40" s="8"/>
      <c r="M40" s="10"/>
      <c r="N40" s="11"/>
      <c r="O40" s="34"/>
      <c r="P40" s="10"/>
      <c r="Q40" s="11"/>
      <c r="R40" s="8"/>
      <c r="S40" s="10"/>
      <c r="T40" s="11"/>
      <c r="U40" s="34"/>
      <c r="V40" s="37" t="str">
        <f t="shared" si="6"/>
        <v/>
      </c>
      <c r="W40" s="41" t="str">
        <f t="shared" si="7"/>
        <v/>
      </c>
      <c r="X40" s="42" t="str">
        <f t="shared" si="8"/>
        <v/>
      </c>
    </row>
    <row r="41" spans="1:24">
      <c r="A41" s="39"/>
      <c r="B41" s="78" t="str">
        <f>IFERROR(VLOOKUP(A41,Foglio1!$H$5:$I$68,2,FALSE),"")</f>
        <v/>
      </c>
      <c r="C41" s="34"/>
      <c r="D41" s="10"/>
      <c r="E41" s="11"/>
      <c r="F41" s="34"/>
      <c r="G41" s="10"/>
      <c r="H41" s="11"/>
      <c r="I41" s="8"/>
      <c r="J41" s="10"/>
      <c r="K41" s="11"/>
      <c r="L41" s="8"/>
      <c r="M41" s="10"/>
      <c r="N41" s="11"/>
      <c r="O41" s="34"/>
      <c r="P41" s="10"/>
      <c r="Q41" s="11"/>
      <c r="R41" s="8"/>
      <c r="S41" s="10"/>
      <c r="T41" s="11"/>
      <c r="U41" s="34"/>
      <c r="V41" s="37" t="str">
        <f t="shared" si="6"/>
        <v/>
      </c>
      <c r="W41" s="41" t="str">
        <f t="shared" si="7"/>
        <v/>
      </c>
      <c r="X41" s="42" t="str">
        <f t="shared" si="8"/>
        <v/>
      </c>
    </row>
    <row r="42" spans="1:24" ht="15" thickBot="1">
      <c r="A42" s="39"/>
      <c r="B42" s="78" t="str">
        <f>IFERROR(VLOOKUP(A42,Foglio1!$H$5:$I$68,2,FALSE),"")</f>
        <v/>
      </c>
      <c r="C42" s="34"/>
      <c r="D42" s="12"/>
      <c r="E42" s="13"/>
      <c r="F42" s="34"/>
      <c r="G42" s="12"/>
      <c r="H42" s="13"/>
      <c r="I42" s="8"/>
      <c r="J42" s="12"/>
      <c r="K42" s="13"/>
      <c r="L42" s="8"/>
      <c r="M42" s="12"/>
      <c r="N42" s="13"/>
      <c r="O42" s="34"/>
      <c r="P42" s="12"/>
      <c r="Q42" s="13"/>
      <c r="R42" s="8"/>
      <c r="S42" s="12"/>
      <c r="T42" s="13"/>
      <c r="U42" s="34"/>
      <c r="V42" s="35" t="str">
        <f t="shared" si="6"/>
        <v/>
      </c>
      <c r="W42" s="44" t="str">
        <f t="shared" si="7"/>
        <v/>
      </c>
      <c r="X42" s="36" t="str">
        <f t="shared" si="8"/>
        <v/>
      </c>
    </row>
    <row r="43" spans="1:24" ht="29.25" customHeight="1">
      <c r="B43" s="49" t="s">
        <v>210</v>
      </c>
      <c r="D43" s="50" t="str">
        <f>IF(COUNT(D13:D42)=0,"",SUM(D13:D42))</f>
        <v/>
      </c>
      <c r="E43" s="48" t="str">
        <f>IF(D43="","",IF(D43&lt;&gt;31,"valore incongruente",""))</f>
        <v/>
      </c>
      <c r="G43" s="50" t="str">
        <f>IF(COUNT(G13:G42)=0,"",SUM(G13:G42))</f>
        <v/>
      </c>
      <c r="H43" s="48" t="str">
        <f>IF(G43="","",IF(G43&lt;&gt;31,"valore incongruente",""))</f>
        <v/>
      </c>
      <c r="J43" s="50" t="str">
        <f>IF(COUNT(J13:J42)=0,"",SUM(J13:J42))</f>
        <v/>
      </c>
      <c r="K43" s="48" t="str">
        <f>IF(J43="","",IF(J43&lt;&gt;31,"valore incongruente",""))</f>
        <v/>
      </c>
      <c r="M43" s="50" t="str">
        <f>IF(COUNT(M13:M42)=0,"",SUM(M13:M42))</f>
        <v/>
      </c>
      <c r="N43" s="48" t="str">
        <f>IF(M43="","",IF(M43&lt;&gt;31,"valore incongruente",""))</f>
        <v/>
      </c>
      <c r="P43" s="50" t="str">
        <f>IF(COUNT(P13:P42)=0,"",SUM(P13:P42))</f>
        <v/>
      </c>
      <c r="Q43" s="48" t="str">
        <f>IF(P43="","",IF(P43&lt;&gt;31,"valore incongruente",""))</f>
        <v/>
      </c>
      <c r="S43" s="50" t="str">
        <f>IF(COUNT(S13:S42)=0,"",SUM(S13:S42))</f>
        <v/>
      </c>
      <c r="T43" s="48" t="str">
        <f>IF(S43="","",IF(S43&lt;&gt;31,"valore incongruente",""))</f>
        <v/>
      </c>
    </row>
    <row r="44" spans="1:24" ht="5.0999999999999996" customHeight="1" thickBot="1">
      <c r="A44" s="54"/>
      <c r="B44" s="55"/>
      <c r="C44" s="54"/>
      <c r="D44" s="56"/>
      <c r="E44" s="57"/>
      <c r="F44" s="56"/>
      <c r="G44" s="54"/>
      <c r="H44" s="57"/>
      <c r="I44" s="54"/>
      <c r="J44" s="54"/>
      <c r="K44" s="57"/>
      <c r="L44" s="54"/>
      <c r="M44" s="54"/>
      <c r="N44" s="57"/>
      <c r="O44" s="54"/>
      <c r="P44" s="54"/>
      <c r="Q44" s="57"/>
      <c r="R44" s="54"/>
      <c r="S44" s="54"/>
      <c r="T44" s="57"/>
      <c r="U44" s="54"/>
      <c r="V44" s="58"/>
      <c r="W44" s="58"/>
      <c r="X44" s="54"/>
    </row>
    <row r="45" spans="1:24" ht="15" thickBot="1">
      <c r="A45" s="81" t="s">
        <v>209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3"/>
    </row>
    <row r="46" spans="1:24" ht="5.0999999999999996" customHeight="1" thickBot="1">
      <c r="A46" s="53"/>
      <c r="B46" s="53"/>
    </row>
    <row r="47" spans="1:24" ht="28.5" customHeight="1">
      <c r="A47" s="31" t="s">
        <v>0</v>
      </c>
      <c r="B47" s="32" t="s">
        <v>1</v>
      </c>
      <c r="D47" s="27" t="s">
        <v>2</v>
      </c>
      <c r="E47" s="28" t="s">
        <v>179</v>
      </c>
      <c r="F47" s="29"/>
      <c r="G47" s="27" t="s">
        <v>2</v>
      </c>
      <c r="H47" s="28" t="s">
        <v>179</v>
      </c>
      <c r="I47" s="30"/>
      <c r="J47" s="27" t="s">
        <v>2</v>
      </c>
      <c r="K47" s="28" t="s">
        <v>179</v>
      </c>
      <c r="L47" s="30"/>
      <c r="M47" s="27" t="s">
        <v>2</v>
      </c>
      <c r="N47" s="28" t="s">
        <v>179</v>
      </c>
      <c r="O47" s="29"/>
      <c r="P47" s="27" t="s">
        <v>2</v>
      </c>
      <c r="Q47" s="28" t="s">
        <v>179</v>
      </c>
      <c r="R47" s="30"/>
      <c r="S47" s="27" t="s">
        <v>2</v>
      </c>
      <c r="T47" s="28" t="s">
        <v>179</v>
      </c>
      <c r="U47" s="29"/>
      <c r="V47" s="31" t="s">
        <v>205</v>
      </c>
      <c r="W47" s="33" t="s">
        <v>3</v>
      </c>
      <c r="X47" s="32" t="s">
        <v>2</v>
      </c>
    </row>
    <row r="48" spans="1:24">
      <c r="A48" s="61"/>
      <c r="B48" s="40" t="str">
        <f>IFERROR(VLOOKUP(A48,Foglio1!$H$69:$I$82,2,FALSE),"")</f>
        <v/>
      </c>
      <c r="D48" s="63"/>
      <c r="E48" s="64"/>
      <c r="G48" s="61"/>
      <c r="H48" s="67"/>
      <c r="J48" s="61"/>
      <c r="K48" s="67"/>
      <c r="M48" s="61"/>
      <c r="N48" s="67"/>
      <c r="P48" s="69"/>
      <c r="Q48" s="69"/>
      <c r="S48" s="61"/>
      <c r="T48" s="67"/>
      <c r="V48" s="59" t="str">
        <f>IF((D48*E48)+(G48*H48)+(J48*K48)+(M48*N48)+(P48*Q48)+(S48*T48)=0,"",(D48*E48)+(G48*H48)+(J48*K48)+(M48*N48)+(P48*Q48)+(S48*T48))</f>
        <v/>
      </c>
      <c r="W48" s="41" t="str">
        <f t="shared" ref="W48" si="9">IF(COUNTBLANK(V48)&gt;0,"",QUOTIENT(V48,18))</f>
        <v/>
      </c>
      <c r="X48" s="42" t="str">
        <f t="shared" ref="X48" si="10">IF(COUNTBLANK(V48)&gt;0,"",MOD(V48,18))</f>
        <v/>
      </c>
    </row>
    <row r="49" spans="1:24">
      <c r="A49" s="61"/>
      <c r="B49" s="40" t="str">
        <f>IFERROR(VLOOKUP(A49,Foglio1!$H$69:$I$82,2,FALSE),"")</f>
        <v/>
      </c>
      <c r="D49" s="63"/>
      <c r="E49" s="64"/>
      <c r="G49" s="61"/>
      <c r="H49" s="67"/>
      <c r="J49" s="61"/>
      <c r="K49" s="67"/>
      <c r="M49" s="61"/>
      <c r="N49" s="67"/>
      <c r="P49" s="69"/>
      <c r="Q49" s="69"/>
      <c r="S49" s="61"/>
      <c r="T49" s="67"/>
      <c r="V49" s="59" t="str">
        <f t="shared" ref="V49:V58" si="11">IF((D49*E49)+(G49*H49)+(J49*K49)+(M49*N49)+(P49*Q49)+(S49*T49)=0,"",(D49*E49)+(G49*H49)+(J49*K49)+(M49*N49)+(P49*Q49)+(S49*T49))</f>
        <v/>
      </c>
      <c r="W49" s="41" t="str">
        <f t="shared" ref="W49:W58" si="12">IF(COUNTBLANK(V49)&gt;0,"",QUOTIENT(V49,18))</f>
        <v/>
      </c>
      <c r="X49" s="42" t="str">
        <f t="shared" ref="X49:X58" si="13">IF(COUNTBLANK(V49)&gt;0,"",MOD(V49,18))</f>
        <v/>
      </c>
    </row>
    <row r="50" spans="1:24">
      <c r="A50" s="61"/>
      <c r="B50" s="40" t="str">
        <f>IFERROR(VLOOKUP(A50,Foglio1!$H$69:$I$82,2,FALSE),"")</f>
        <v/>
      </c>
      <c r="D50" s="63"/>
      <c r="E50" s="64"/>
      <c r="G50" s="61"/>
      <c r="H50" s="67"/>
      <c r="J50" s="61"/>
      <c r="K50" s="67"/>
      <c r="M50" s="61"/>
      <c r="N50" s="67"/>
      <c r="P50" s="69"/>
      <c r="Q50" s="69"/>
      <c r="S50" s="61"/>
      <c r="T50" s="67"/>
      <c r="V50" s="59" t="str">
        <f t="shared" si="11"/>
        <v/>
      </c>
      <c r="W50" s="41" t="str">
        <f t="shared" si="12"/>
        <v/>
      </c>
      <c r="X50" s="42" t="str">
        <f t="shared" si="13"/>
        <v/>
      </c>
    </row>
    <row r="51" spans="1:24">
      <c r="A51" s="61"/>
      <c r="B51" s="40" t="str">
        <f>IFERROR(VLOOKUP(A51,Foglio1!$H$69:$I$82,2,FALSE),"")</f>
        <v/>
      </c>
      <c r="D51" s="63"/>
      <c r="E51" s="64"/>
      <c r="G51" s="61"/>
      <c r="H51" s="67"/>
      <c r="J51" s="61"/>
      <c r="K51" s="67"/>
      <c r="M51" s="61"/>
      <c r="N51" s="67"/>
      <c r="P51" s="69"/>
      <c r="Q51" s="69"/>
      <c r="S51" s="61"/>
      <c r="T51" s="67"/>
      <c r="V51" s="59" t="str">
        <f t="shared" si="11"/>
        <v/>
      </c>
      <c r="W51" s="41" t="str">
        <f t="shared" si="12"/>
        <v/>
      </c>
      <c r="X51" s="42" t="str">
        <f t="shared" si="13"/>
        <v/>
      </c>
    </row>
    <row r="52" spans="1:24">
      <c r="A52" s="61"/>
      <c r="B52" s="40" t="str">
        <f>IFERROR(VLOOKUP(A52,Foglio1!$H$69:$I$82,2,FALSE),"")</f>
        <v/>
      </c>
      <c r="D52" s="63"/>
      <c r="E52" s="64"/>
      <c r="G52" s="61"/>
      <c r="H52" s="67"/>
      <c r="J52" s="61"/>
      <c r="K52" s="67"/>
      <c r="M52" s="61"/>
      <c r="N52" s="67"/>
      <c r="P52" s="69"/>
      <c r="Q52" s="69"/>
      <c r="S52" s="61"/>
      <c r="T52" s="67"/>
      <c r="V52" s="59" t="str">
        <f t="shared" si="11"/>
        <v/>
      </c>
      <c r="W52" s="41" t="str">
        <f t="shared" si="12"/>
        <v/>
      </c>
      <c r="X52" s="42" t="str">
        <f t="shared" si="13"/>
        <v/>
      </c>
    </row>
    <row r="53" spans="1:24">
      <c r="A53" s="61"/>
      <c r="B53" s="40" t="str">
        <f>IFERROR(VLOOKUP(A53,Foglio1!$H$69:$I$82,2,FALSE),"")</f>
        <v/>
      </c>
      <c r="D53" s="63"/>
      <c r="E53" s="64"/>
      <c r="G53" s="61"/>
      <c r="H53" s="67"/>
      <c r="J53" s="61"/>
      <c r="K53" s="67"/>
      <c r="M53" s="61"/>
      <c r="N53" s="67"/>
      <c r="P53" s="69"/>
      <c r="Q53" s="69"/>
      <c r="S53" s="61"/>
      <c r="T53" s="67"/>
      <c r="V53" s="59" t="str">
        <f t="shared" si="11"/>
        <v/>
      </c>
      <c r="W53" s="41" t="str">
        <f t="shared" si="12"/>
        <v/>
      </c>
      <c r="X53" s="42" t="str">
        <f t="shared" si="13"/>
        <v/>
      </c>
    </row>
    <row r="54" spans="1:24">
      <c r="A54" s="61"/>
      <c r="B54" s="40" t="str">
        <f>IFERROR(VLOOKUP(A54,Foglio1!$H$69:$I$82,2,FALSE),"")</f>
        <v/>
      </c>
      <c r="D54" s="63"/>
      <c r="E54" s="64"/>
      <c r="G54" s="61"/>
      <c r="H54" s="67"/>
      <c r="J54" s="61"/>
      <c r="K54" s="67"/>
      <c r="M54" s="61"/>
      <c r="N54" s="67"/>
      <c r="P54" s="69"/>
      <c r="Q54" s="69"/>
      <c r="S54" s="61"/>
      <c r="T54" s="67"/>
      <c r="V54" s="59" t="str">
        <f t="shared" si="11"/>
        <v/>
      </c>
      <c r="W54" s="41" t="str">
        <f t="shared" si="12"/>
        <v/>
      </c>
      <c r="X54" s="42" t="str">
        <f t="shared" si="13"/>
        <v/>
      </c>
    </row>
    <row r="55" spans="1:24">
      <c r="A55" s="61"/>
      <c r="B55" s="40" t="str">
        <f>IFERROR(VLOOKUP(A55,Foglio1!$H$69:$I$82,2,FALSE),"")</f>
        <v/>
      </c>
      <c r="D55" s="63"/>
      <c r="E55" s="64"/>
      <c r="G55" s="61"/>
      <c r="H55" s="67"/>
      <c r="J55" s="61"/>
      <c r="K55" s="67"/>
      <c r="M55" s="61"/>
      <c r="N55" s="67"/>
      <c r="P55" s="69"/>
      <c r="Q55" s="69"/>
      <c r="S55" s="61"/>
      <c r="T55" s="67"/>
      <c r="V55" s="59" t="str">
        <f t="shared" si="11"/>
        <v/>
      </c>
      <c r="W55" s="41" t="str">
        <f t="shared" si="12"/>
        <v/>
      </c>
      <c r="X55" s="42" t="str">
        <f t="shared" si="13"/>
        <v/>
      </c>
    </row>
    <row r="56" spans="1:24">
      <c r="A56" s="61"/>
      <c r="B56" s="40" t="str">
        <f>IFERROR(VLOOKUP(A56,Foglio1!$H$69:$I$82,2,FALSE),"")</f>
        <v/>
      </c>
      <c r="D56" s="63"/>
      <c r="E56" s="64"/>
      <c r="G56" s="61"/>
      <c r="H56" s="67"/>
      <c r="J56" s="61"/>
      <c r="K56" s="67"/>
      <c r="M56" s="61"/>
      <c r="N56" s="67"/>
      <c r="P56" s="69"/>
      <c r="Q56" s="69"/>
      <c r="S56" s="61"/>
      <c r="T56" s="67"/>
      <c r="V56" s="59" t="str">
        <f t="shared" si="11"/>
        <v/>
      </c>
      <c r="W56" s="41" t="str">
        <f t="shared" si="12"/>
        <v/>
      </c>
      <c r="X56" s="42" t="str">
        <f t="shared" si="13"/>
        <v/>
      </c>
    </row>
    <row r="57" spans="1:24">
      <c r="A57" s="61"/>
      <c r="B57" s="40" t="str">
        <f>IFERROR(VLOOKUP(A57,Foglio1!$H$69:$I$82,2,FALSE),"")</f>
        <v/>
      </c>
      <c r="D57" s="63"/>
      <c r="E57" s="64"/>
      <c r="G57" s="61"/>
      <c r="H57" s="67"/>
      <c r="J57" s="61"/>
      <c r="K57" s="67"/>
      <c r="M57" s="61"/>
      <c r="N57" s="67"/>
      <c r="P57" s="69"/>
      <c r="Q57" s="69"/>
      <c r="S57" s="61"/>
      <c r="T57" s="67"/>
      <c r="V57" s="59" t="str">
        <f t="shared" si="11"/>
        <v/>
      </c>
      <c r="W57" s="41" t="str">
        <f t="shared" si="12"/>
        <v/>
      </c>
      <c r="X57" s="42" t="str">
        <f t="shared" si="13"/>
        <v/>
      </c>
    </row>
    <row r="58" spans="1:24" ht="15" thickBot="1">
      <c r="A58" s="62"/>
      <c r="B58" s="43" t="str">
        <f>IFERROR(VLOOKUP(A58,Foglio1!$H$69:$I$82,2,FALSE),"")</f>
        <v/>
      </c>
      <c r="D58" s="65"/>
      <c r="E58" s="66"/>
      <c r="G58" s="62"/>
      <c r="H58" s="68"/>
      <c r="J58" s="62"/>
      <c r="K58" s="68"/>
      <c r="M58" s="62"/>
      <c r="N58" s="68"/>
      <c r="P58" s="69"/>
      <c r="Q58" s="69"/>
      <c r="S58" s="62"/>
      <c r="T58" s="68"/>
      <c r="V58" s="60" t="str">
        <f t="shared" si="11"/>
        <v/>
      </c>
      <c r="W58" s="44" t="str">
        <f t="shared" si="12"/>
        <v/>
      </c>
      <c r="X58" s="36" t="str">
        <f t="shared" si="13"/>
        <v/>
      </c>
    </row>
  </sheetData>
  <sheetProtection algorithmName="SHA-512" hashValue="TcruLQiOEYSKfDkNXZ9QrCTxRYStuFBy2OBA2sY8JRj8ylkAHo31CgkN8atpA350Qx22uuASyCpmBoGjCyd+oA==" saltValue="S8OVACU2CpXAmPvzReWYMA==" spinCount="100000" sheet="1" objects="1" scenarios="1"/>
  <mergeCells count="24">
    <mergeCell ref="C3:E3"/>
    <mergeCell ref="C4:E4"/>
    <mergeCell ref="M7:N7"/>
    <mergeCell ref="M8:N8"/>
    <mergeCell ref="D9:E9"/>
    <mergeCell ref="G9:H9"/>
    <mergeCell ref="J9:K9"/>
    <mergeCell ref="M9:N9"/>
    <mergeCell ref="A45:X45"/>
    <mergeCell ref="A1:X1"/>
    <mergeCell ref="A2:X2"/>
    <mergeCell ref="V3:X3"/>
    <mergeCell ref="P7:Q7"/>
    <mergeCell ref="P8:Q8"/>
    <mergeCell ref="S7:T7"/>
    <mergeCell ref="S8:T8"/>
    <mergeCell ref="S9:T9"/>
    <mergeCell ref="G7:H7"/>
    <mergeCell ref="G8:H8"/>
    <mergeCell ref="P9:Q9"/>
    <mergeCell ref="D8:E8"/>
    <mergeCell ref="D7:E7"/>
    <mergeCell ref="J7:K7"/>
    <mergeCell ref="J8:K8"/>
  </mergeCells>
  <phoneticPr fontId="4" type="noConversion"/>
  <pageMargins left="0.7" right="0.7" top="0.75" bottom="0.75" header="0.3" footer="0.3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Foglio1!$L$4:$L$16</xm:f>
          </x14:formula1>
          <xm:sqref>D8:E8 G8:H8 J8:N8 P8:Q8 S8:T8</xm:sqref>
        </x14:dataValidation>
        <x14:dataValidation type="list" allowBlank="1" showInputMessage="1" showErrorMessage="1">
          <x14:formula1>
            <xm:f>Foglio1!$H$69:$H$82</xm:f>
          </x14:formula1>
          <xm:sqref>A48:A58</xm:sqref>
        </x14:dataValidation>
        <x14:dataValidation type="list" allowBlank="1" showInputMessage="1" showErrorMessage="1">
          <x14:formula1>
            <xm:f>Foglio1!$H$4:$H$68</xm:f>
          </x14:formula1>
          <xm:sqref>A13:A42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3"/>
  <sheetViews>
    <sheetView zoomScale="80" zoomScaleNormal="80" workbookViewId="0">
      <selection activeCell="G25" sqref="G25"/>
    </sheetView>
  </sheetViews>
  <sheetFormatPr defaultColWidth="8.88671875" defaultRowHeight="14.4"/>
  <cols>
    <col min="1" max="1" width="13.33203125" style="5" bestFit="1" customWidth="1"/>
    <col min="2" max="2" width="38.33203125" style="5" customWidth="1"/>
    <col min="3" max="3" width="1.6640625" style="5" customWidth="1"/>
    <col min="4" max="5" width="13.109375" style="9" customWidth="1"/>
    <col min="6" max="6" width="1.6640625" style="9" customWidth="1"/>
    <col min="7" max="8" width="13.109375" style="5" customWidth="1"/>
    <col min="9" max="9" width="1.6640625" style="5" customWidth="1"/>
    <col min="10" max="11" width="13.109375" style="5" customWidth="1"/>
    <col min="12" max="12" width="1.6640625" style="5" customWidth="1"/>
    <col min="13" max="14" width="13.109375" style="5" customWidth="1"/>
    <col min="15" max="15" width="1.6640625" style="5" customWidth="1"/>
    <col min="16" max="17" width="13.109375" style="5" customWidth="1"/>
    <col min="18" max="18" width="1.6640625" style="5" customWidth="1"/>
    <col min="19" max="20" width="13.109375" style="5" customWidth="1"/>
    <col min="21" max="21" width="1.6640625" style="5" customWidth="1"/>
    <col min="22" max="23" width="9.6640625" style="24" customWidth="1"/>
    <col min="24" max="24" width="9.6640625" style="5" customWidth="1"/>
    <col min="25" max="16384" width="8.88671875" style="5"/>
  </cols>
  <sheetData>
    <row r="1" spans="1:24">
      <c r="A1" s="84" t="s">
        <v>206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75"/>
      <c r="V1" s="75"/>
      <c r="W1" s="75"/>
      <c r="X1" s="75"/>
    </row>
    <row r="2" spans="1:24">
      <c r="A2" s="84" t="s">
        <v>207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5"/>
      <c r="V2" s="75"/>
      <c r="W2" s="75"/>
      <c r="X2" s="75"/>
    </row>
    <row r="3" spans="1:24">
      <c r="A3" s="45"/>
      <c r="B3" s="76" t="s">
        <v>216</v>
      </c>
      <c r="C3" s="94"/>
      <c r="D3" s="94"/>
      <c r="E3" s="94"/>
      <c r="F3" s="9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5"/>
      <c r="V3" s="75"/>
      <c r="W3" s="75"/>
      <c r="X3" s="75"/>
    </row>
    <row r="4" spans="1:24">
      <c r="A4" s="45"/>
      <c r="B4" s="76" t="s">
        <v>217</v>
      </c>
      <c r="C4" s="94"/>
      <c r="D4" s="94"/>
      <c r="E4" s="94"/>
      <c r="F4" s="9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75"/>
      <c r="V4" s="75"/>
      <c r="W4" s="75"/>
      <c r="X4" s="75"/>
    </row>
    <row r="5" spans="1:24">
      <c r="A5" s="1"/>
      <c r="B5" s="1"/>
      <c r="C5" s="7"/>
      <c r="D5" s="38"/>
      <c r="E5" s="38"/>
      <c r="S5" s="85" t="s">
        <v>212</v>
      </c>
      <c r="T5" s="85"/>
      <c r="U5" s="85"/>
    </row>
    <row r="6" spans="1:24" ht="15" thickBot="1"/>
    <row r="7" spans="1:24" ht="15" thickBot="1">
      <c r="C7" s="54"/>
      <c r="D7" s="86" t="s">
        <v>180</v>
      </c>
      <c r="E7" s="87"/>
      <c r="F7" s="21"/>
      <c r="G7" s="86" t="s">
        <v>180</v>
      </c>
      <c r="H7" s="87"/>
      <c r="I7" s="19"/>
      <c r="J7" s="86" t="s">
        <v>180</v>
      </c>
      <c r="K7" s="87"/>
      <c r="L7" s="19"/>
      <c r="M7" s="86" t="s">
        <v>180</v>
      </c>
      <c r="N7" s="87"/>
      <c r="O7" s="21"/>
      <c r="P7" s="86" t="s">
        <v>180</v>
      </c>
      <c r="Q7" s="87"/>
      <c r="R7" s="19"/>
      <c r="S7" s="86" t="s">
        <v>180</v>
      </c>
      <c r="T7" s="87"/>
      <c r="U7" s="19"/>
    </row>
    <row r="8" spans="1:24" s="1" customFormat="1" ht="17.25" customHeight="1">
      <c r="C8" s="17"/>
      <c r="D8" s="88"/>
      <c r="E8" s="89"/>
      <c r="F8" s="22"/>
      <c r="G8" s="88"/>
      <c r="H8" s="89"/>
      <c r="I8" s="20"/>
      <c r="J8" s="88"/>
      <c r="K8" s="89"/>
      <c r="L8" s="20"/>
      <c r="M8" s="88"/>
      <c r="N8" s="89"/>
      <c r="O8" s="22"/>
      <c r="P8" s="88"/>
      <c r="Q8" s="89"/>
      <c r="R8" s="20"/>
      <c r="S8" s="88"/>
      <c r="T8" s="89"/>
      <c r="U8" s="20"/>
      <c r="V8" s="23"/>
      <c r="W8" s="23"/>
    </row>
    <row r="9" spans="1:24" s="1" customFormat="1" ht="27" customHeight="1" thickBot="1">
      <c r="C9" s="17"/>
      <c r="D9" s="90" t="str">
        <f>IFERROR(VLOOKUP(D8,Foglio1!$L$5:$M$16,2,FALSE),"")</f>
        <v/>
      </c>
      <c r="E9" s="91"/>
      <c r="F9" s="14"/>
      <c r="G9" s="90" t="str">
        <f>IFERROR(VLOOKUP(G8,Foglio1!$L$5:$M$16,2,FALSE),"")</f>
        <v/>
      </c>
      <c r="H9" s="91"/>
      <c r="I9" s="15"/>
      <c r="J9" s="90" t="str">
        <f>IFERROR(VLOOKUP(J8,Foglio1!$L$5:$M$16,2,FALSE),"")</f>
        <v/>
      </c>
      <c r="K9" s="91"/>
      <c r="L9" s="15"/>
      <c r="M9" s="90" t="str">
        <f>IFERROR(VLOOKUP(M8,Foglio1!$L$5:$M$16,2,FALSE),"")</f>
        <v/>
      </c>
      <c r="N9" s="91"/>
      <c r="O9" s="14"/>
      <c r="P9" s="90" t="str">
        <f>IFERROR(VLOOKUP(P8,Foglio1!$L$5:$M$16,2,FALSE),"")</f>
        <v/>
      </c>
      <c r="Q9" s="91"/>
      <c r="R9" s="15"/>
      <c r="S9" s="90" t="str">
        <f>IFERROR(VLOOKUP(S8,Foglio1!$L$5:$M$16,2,FALSE),"")</f>
        <v/>
      </c>
      <c r="T9" s="91"/>
      <c r="U9" s="15"/>
      <c r="V9" s="23"/>
      <c r="W9" s="23"/>
    </row>
    <row r="10" spans="1:24" s="17" customFormat="1" ht="5.0999999999999996" customHeight="1">
      <c r="C10" s="1"/>
      <c r="D10" s="18"/>
      <c r="E10" s="18"/>
      <c r="F10" s="18"/>
      <c r="G10" s="18"/>
      <c r="H10" s="18"/>
      <c r="I10" s="16"/>
      <c r="J10" s="18"/>
      <c r="K10" s="18"/>
      <c r="L10" s="16"/>
      <c r="M10" s="18"/>
      <c r="N10" s="18"/>
      <c r="O10" s="18"/>
      <c r="P10" s="18"/>
      <c r="Q10" s="18"/>
      <c r="R10" s="16"/>
      <c r="S10" s="18"/>
      <c r="T10" s="18"/>
      <c r="U10" s="18"/>
      <c r="V10" s="25"/>
      <c r="W10" s="25"/>
    </row>
    <row r="11" spans="1:24" ht="19.5" customHeight="1">
      <c r="A11" s="71"/>
      <c r="B11" s="71"/>
      <c r="C11" s="72"/>
      <c r="D11" s="93" t="s">
        <v>211</v>
      </c>
      <c r="E11" s="93"/>
      <c r="F11" s="72"/>
      <c r="G11" s="93" t="s">
        <v>211</v>
      </c>
      <c r="H11" s="93"/>
      <c r="I11" s="72"/>
      <c r="J11" s="93" t="s">
        <v>211</v>
      </c>
      <c r="K11" s="93"/>
      <c r="L11" s="72"/>
      <c r="M11" s="93" t="s">
        <v>211</v>
      </c>
      <c r="N11" s="93"/>
      <c r="O11" s="72"/>
      <c r="P11" s="93" t="s">
        <v>211</v>
      </c>
      <c r="Q11" s="93"/>
      <c r="R11" s="72"/>
      <c r="S11" s="93" t="s">
        <v>211</v>
      </c>
      <c r="T11" s="93"/>
    </row>
    <row r="12" spans="1:24" ht="28.5" customHeight="1">
      <c r="A12" s="1"/>
      <c r="B12" s="1"/>
      <c r="C12" s="54"/>
      <c r="D12" s="73" t="s">
        <v>0</v>
      </c>
      <c r="E12" s="70" t="s">
        <v>2</v>
      </c>
      <c r="F12" s="56"/>
      <c r="G12" s="73" t="s">
        <v>0</v>
      </c>
      <c r="H12" s="70" t="s">
        <v>2</v>
      </c>
      <c r="I12" s="54"/>
      <c r="J12" s="73" t="s">
        <v>0</v>
      </c>
      <c r="K12" s="70" t="s">
        <v>2</v>
      </c>
      <c r="L12" s="54"/>
      <c r="M12" s="73" t="s">
        <v>0</v>
      </c>
      <c r="N12" s="70" t="s">
        <v>2</v>
      </c>
      <c r="O12" s="54"/>
      <c r="P12" s="73" t="s">
        <v>0</v>
      </c>
      <c r="Q12" s="70" t="s">
        <v>2</v>
      </c>
      <c r="R12" s="54"/>
      <c r="S12" s="73" t="s">
        <v>0</v>
      </c>
      <c r="T12" s="70" t="s">
        <v>2</v>
      </c>
    </row>
    <row r="13" spans="1:24">
      <c r="A13" s="1"/>
      <c r="B13" s="1"/>
      <c r="C13" s="54"/>
      <c r="D13" s="79"/>
      <c r="E13" s="74"/>
      <c r="F13" s="56"/>
      <c r="G13" s="79"/>
      <c r="H13" s="74"/>
      <c r="I13" s="54"/>
      <c r="J13" s="79"/>
      <c r="K13" s="74"/>
      <c r="L13" s="54"/>
      <c r="M13" s="79"/>
      <c r="N13" s="74"/>
      <c r="O13" s="54"/>
      <c r="P13" s="79"/>
      <c r="Q13" s="74"/>
      <c r="R13" s="54"/>
      <c r="S13" s="79"/>
      <c r="T13" s="74"/>
    </row>
    <row r="14" spans="1:24">
      <c r="A14" s="1"/>
      <c r="B14" s="1"/>
      <c r="C14" s="54"/>
      <c r="D14" s="79"/>
      <c r="E14" s="74"/>
      <c r="F14" s="56"/>
      <c r="G14" s="79"/>
      <c r="H14" s="74"/>
      <c r="I14" s="54"/>
      <c r="J14" s="79"/>
      <c r="K14" s="74"/>
      <c r="L14" s="54"/>
      <c r="M14" s="79"/>
      <c r="N14" s="74"/>
      <c r="O14" s="54"/>
      <c r="P14" s="79"/>
      <c r="Q14" s="74"/>
      <c r="R14" s="54"/>
      <c r="S14" s="79"/>
      <c r="T14" s="74"/>
    </row>
    <row r="15" spans="1:24" ht="5.0999999999999996" customHeight="1">
      <c r="A15" s="54"/>
      <c r="B15" s="54"/>
      <c r="C15" s="54"/>
      <c r="D15" s="56"/>
      <c r="E15" s="56"/>
      <c r="F15" s="56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4" ht="19.5" customHeight="1">
      <c r="D16" s="93" t="s">
        <v>213</v>
      </c>
      <c r="E16" s="93"/>
      <c r="G16" s="93" t="s">
        <v>213</v>
      </c>
      <c r="H16" s="93"/>
      <c r="J16" s="93" t="s">
        <v>213</v>
      </c>
      <c r="K16" s="93"/>
      <c r="M16" s="93" t="s">
        <v>213</v>
      </c>
      <c r="N16" s="93"/>
      <c r="P16" s="93" t="s">
        <v>213</v>
      </c>
      <c r="Q16" s="93"/>
      <c r="S16" s="93" t="s">
        <v>213</v>
      </c>
      <c r="T16" s="93"/>
    </row>
    <row r="17" spans="1:20" ht="27.6">
      <c r="A17" s="51" t="s">
        <v>0</v>
      </c>
      <c r="B17" s="52" t="s">
        <v>1</v>
      </c>
      <c r="D17" s="73" t="s">
        <v>214</v>
      </c>
      <c r="E17" s="70" t="s">
        <v>215</v>
      </c>
      <c r="G17" s="73" t="s">
        <v>214</v>
      </c>
      <c r="H17" s="70" t="s">
        <v>215</v>
      </c>
      <c r="J17" s="73" t="s">
        <v>214</v>
      </c>
      <c r="K17" s="70" t="s">
        <v>215</v>
      </c>
      <c r="M17" s="73" t="s">
        <v>214</v>
      </c>
      <c r="N17" s="70" t="s">
        <v>215</v>
      </c>
      <c r="P17" s="73" t="s">
        <v>214</v>
      </c>
      <c r="Q17" s="70" t="s">
        <v>215</v>
      </c>
      <c r="S17" s="73" t="s">
        <v>214</v>
      </c>
      <c r="T17" s="70" t="s">
        <v>215</v>
      </c>
    </row>
    <row r="18" spans="1:20">
      <c r="A18" s="69"/>
      <c r="B18" s="47" t="str">
        <f>IFERROR(VLOOKUP(A18,Foglio1!$H$5:$I$68,2,FALSE),"")</f>
        <v/>
      </c>
      <c r="D18" s="80"/>
      <c r="E18" s="74"/>
      <c r="G18" s="69"/>
      <c r="H18" s="69"/>
      <c r="J18" s="69"/>
      <c r="K18" s="69"/>
      <c r="M18" s="69"/>
      <c r="N18" s="69"/>
      <c r="P18" s="69"/>
      <c r="Q18" s="69"/>
      <c r="S18" s="69"/>
      <c r="T18" s="69"/>
    </row>
    <row r="19" spans="1:20">
      <c r="A19" s="69"/>
      <c r="B19" s="47" t="str">
        <f>IFERROR(VLOOKUP(A19,Foglio1!$H$5:$I$68,2,FALSE),"")</f>
        <v/>
      </c>
      <c r="D19" s="74"/>
      <c r="E19" s="74"/>
      <c r="G19" s="69"/>
      <c r="H19" s="69"/>
      <c r="J19" s="69"/>
      <c r="K19" s="69"/>
      <c r="M19" s="69"/>
      <c r="N19" s="69"/>
      <c r="P19" s="69"/>
      <c r="Q19" s="69"/>
      <c r="S19" s="69"/>
      <c r="T19" s="69"/>
    </row>
    <row r="20" spans="1:20">
      <c r="A20" s="69"/>
      <c r="B20" s="47" t="str">
        <f>IFERROR(VLOOKUP(A20,Foglio1!$H$5:$I$68,2,FALSE),"")</f>
        <v/>
      </c>
      <c r="D20" s="74"/>
      <c r="E20" s="74"/>
      <c r="G20" s="69"/>
      <c r="H20" s="69"/>
      <c r="J20" s="69"/>
      <c r="K20" s="69"/>
      <c r="M20" s="69"/>
      <c r="N20" s="69"/>
      <c r="P20" s="69"/>
      <c r="Q20" s="69"/>
      <c r="S20" s="69"/>
      <c r="T20" s="69"/>
    </row>
    <row r="21" spans="1:20">
      <c r="A21" s="69"/>
      <c r="B21" s="47" t="str">
        <f>IFERROR(VLOOKUP(A21,Foglio1!$H$5:$I$68,2,FALSE),"")</f>
        <v/>
      </c>
      <c r="D21" s="74"/>
      <c r="E21" s="74"/>
      <c r="G21" s="69"/>
      <c r="H21" s="69"/>
      <c r="J21" s="69"/>
      <c r="K21" s="69"/>
      <c r="M21" s="69"/>
      <c r="N21" s="69"/>
      <c r="P21" s="69"/>
      <c r="Q21" s="69"/>
      <c r="S21" s="69"/>
      <c r="T21" s="69"/>
    </row>
    <row r="22" spans="1:20">
      <c r="A22" s="69"/>
      <c r="B22" s="47" t="str">
        <f>IFERROR(VLOOKUP(A22,Foglio1!$H$5:$I$68,2,FALSE),"")</f>
        <v/>
      </c>
      <c r="D22" s="74"/>
      <c r="E22" s="74"/>
      <c r="G22" s="69"/>
      <c r="H22" s="69"/>
      <c r="J22" s="69"/>
      <c r="K22" s="69"/>
      <c r="M22" s="69"/>
      <c r="N22" s="69"/>
      <c r="P22" s="69"/>
      <c r="Q22" s="69"/>
      <c r="S22" s="69"/>
      <c r="T22" s="69"/>
    </row>
    <row r="23" spans="1:20">
      <c r="A23" s="69"/>
      <c r="B23" s="47" t="str">
        <f>IFERROR(VLOOKUP(A23,Foglio1!$H$5:$I$68,2,FALSE),"")</f>
        <v/>
      </c>
      <c r="D23" s="74"/>
      <c r="E23" s="74"/>
      <c r="G23" s="69"/>
      <c r="H23" s="69"/>
      <c r="J23" s="69"/>
      <c r="K23" s="69"/>
      <c r="M23" s="69"/>
      <c r="N23" s="69"/>
      <c r="P23" s="69"/>
      <c r="Q23" s="69"/>
      <c r="S23" s="69"/>
      <c r="T23" s="69"/>
    </row>
    <row r="24" spans="1:20">
      <c r="A24" s="69"/>
      <c r="B24" s="47" t="str">
        <f>IFERROR(VLOOKUP(A24,Foglio1!$H$5:$I$68,2,FALSE),"")</f>
        <v/>
      </c>
      <c r="D24" s="74"/>
      <c r="E24" s="74"/>
      <c r="G24" s="69"/>
      <c r="H24" s="69"/>
      <c r="J24" s="69"/>
      <c r="K24" s="69"/>
      <c r="M24" s="69"/>
      <c r="N24" s="69"/>
      <c r="P24" s="69"/>
      <c r="Q24" s="69"/>
      <c r="S24" s="69"/>
      <c r="T24" s="69"/>
    </row>
    <row r="25" spans="1:20">
      <c r="A25" s="69"/>
      <c r="B25" s="47" t="str">
        <f>IFERROR(VLOOKUP(A25,Foglio1!$H$5:$I$68,2,FALSE),"")</f>
        <v/>
      </c>
      <c r="D25" s="74"/>
      <c r="E25" s="74"/>
      <c r="G25" s="69"/>
      <c r="H25" s="69"/>
      <c r="J25" s="69"/>
      <c r="K25" s="69"/>
      <c r="M25" s="69"/>
      <c r="N25" s="69"/>
      <c r="P25" s="69"/>
      <c r="Q25" s="69"/>
      <c r="S25" s="69"/>
      <c r="T25" s="69"/>
    </row>
    <row r="26" spans="1:20">
      <c r="A26" s="69"/>
      <c r="B26" s="47" t="str">
        <f>IFERROR(VLOOKUP(A26,Foglio1!$H$5:$I$68,2,FALSE),"")</f>
        <v/>
      </c>
      <c r="D26" s="74"/>
      <c r="E26" s="74"/>
      <c r="G26" s="69"/>
      <c r="H26" s="69"/>
      <c r="J26" s="69"/>
      <c r="K26" s="69"/>
      <c r="M26" s="69"/>
      <c r="N26" s="69"/>
      <c r="P26" s="69"/>
      <c r="Q26" s="69"/>
      <c r="S26" s="69"/>
      <c r="T26" s="69"/>
    </row>
    <row r="27" spans="1:20">
      <c r="A27" s="69"/>
      <c r="B27" s="47" t="str">
        <f>IFERROR(VLOOKUP(A27,Foglio1!$H$5:$I$68,2,FALSE),"")</f>
        <v/>
      </c>
      <c r="D27" s="74"/>
      <c r="E27" s="74"/>
      <c r="G27" s="69"/>
      <c r="H27" s="69"/>
      <c r="J27" s="69"/>
      <c r="K27" s="69"/>
      <c r="M27" s="69"/>
      <c r="N27" s="69"/>
      <c r="P27" s="69"/>
      <c r="Q27" s="69"/>
      <c r="S27" s="69"/>
      <c r="T27" s="69"/>
    </row>
    <row r="28" spans="1:20">
      <c r="A28" s="69"/>
      <c r="B28" s="47" t="str">
        <f>IFERROR(VLOOKUP(A28,Foglio1!$H$5:$I$68,2,FALSE),"")</f>
        <v/>
      </c>
      <c r="D28" s="74"/>
      <c r="E28" s="74"/>
      <c r="G28" s="69"/>
      <c r="H28" s="69"/>
      <c r="J28" s="69"/>
      <c r="K28" s="69"/>
      <c r="M28" s="69"/>
      <c r="N28" s="69"/>
      <c r="P28" s="69"/>
      <c r="Q28" s="69"/>
      <c r="S28" s="69"/>
      <c r="T28" s="69"/>
    </row>
    <row r="29" spans="1:20">
      <c r="A29" s="69"/>
      <c r="B29" s="47" t="str">
        <f>IFERROR(VLOOKUP(A29,Foglio1!$H$5:$I$68,2,FALSE),"")</f>
        <v/>
      </c>
      <c r="D29" s="74"/>
      <c r="E29" s="74"/>
      <c r="G29" s="69"/>
      <c r="H29" s="69"/>
      <c r="J29" s="69"/>
      <c r="K29" s="69"/>
      <c r="M29" s="69"/>
      <c r="N29" s="69"/>
      <c r="P29" s="69"/>
      <c r="Q29" s="69"/>
      <c r="S29" s="69"/>
      <c r="T29" s="69"/>
    </row>
    <row r="30" spans="1:20">
      <c r="A30" s="69"/>
      <c r="B30" s="47" t="str">
        <f>IFERROR(VLOOKUP(A30,Foglio1!$H$5:$I$68,2,FALSE),"")</f>
        <v/>
      </c>
      <c r="D30" s="74"/>
      <c r="E30" s="74"/>
      <c r="G30" s="69"/>
      <c r="H30" s="69"/>
      <c r="J30" s="69"/>
      <c r="K30" s="69"/>
      <c r="M30" s="69"/>
      <c r="N30" s="69"/>
      <c r="P30" s="69"/>
      <c r="Q30" s="69"/>
      <c r="S30" s="69"/>
      <c r="T30" s="69"/>
    </row>
    <row r="31" spans="1:20">
      <c r="A31" s="69"/>
      <c r="B31" s="47" t="str">
        <f>IFERROR(VLOOKUP(A31,Foglio1!$H$5:$I$68,2,FALSE),"")</f>
        <v/>
      </c>
      <c r="D31" s="74"/>
      <c r="E31" s="74"/>
      <c r="G31" s="69"/>
      <c r="H31" s="69"/>
      <c r="J31" s="69"/>
      <c r="K31" s="69"/>
      <c r="M31" s="69"/>
      <c r="N31" s="69"/>
      <c r="P31" s="69"/>
      <c r="Q31" s="69"/>
      <c r="S31" s="69"/>
      <c r="T31" s="69"/>
    </row>
    <row r="32" spans="1:20">
      <c r="A32" s="69"/>
      <c r="B32" s="47" t="str">
        <f>IFERROR(VLOOKUP(A32,Foglio1!$H$5:$I$68,2,FALSE),"")</f>
        <v/>
      </c>
      <c r="D32" s="74"/>
      <c r="E32" s="74"/>
      <c r="G32" s="69"/>
      <c r="H32" s="69"/>
      <c r="J32" s="69"/>
      <c r="K32" s="69"/>
      <c r="M32" s="69"/>
      <c r="N32" s="69"/>
      <c r="P32" s="69"/>
      <c r="Q32" s="69"/>
      <c r="S32" s="69"/>
      <c r="T32" s="69"/>
    </row>
    <row r="33" spans="1:20">
      <c r="A33" s="69"/>
      <c r="B33" s="47" t="str">
        <f>IFERROR(VLOOKUP(A33,Foglio1!$H$5:$I$68,2,FALSE),"")</f>
        <v/>
      </c>
      <c r="D33" s="74"/>
      <c r="E33" s="74"/>
      <c r="G33" s="69"/>
      <c r="H33" s="69"/>
      <c r="J33" s="69"/>
      <c r="K33" s="69"/>
      <c r="M33" s="69"/>
      <c r="N33" s="69"/>
      <c r="P33" s="69"/>
      <c r="Q33" s="69"/>
      <c r="S33" s="69"/>
      <c r="T33" s="69"/>
    </row>
  </sheetData>
  <sheetProtection algorithmName="SHA-512" hashValue="RfReV9dE2iextLLlpb8B0ENmm9nMaBGiWwze5AsXn8z4tJ6vkr4VRkb/WGZgD2iMx3ccqv5SZR3JAwPuspbd/w==" saltValue="kMsZze6SiXdJm+oP/Tw/ZA==" spinCount="100000" sheet="1" objects="1" scenarios="1"/>
  <mergeCells count="35">
    <mergeCell ref="A1:T1"/>
    <mergeCell ref="C3:F3"/>
    <mergeCell ref="C4:F4"/>
    <mergeCell ref="S5:U5"/>
    <mergeCell ref="D7:E7"/>
    <mergeCell ref="G7:H7"/>
    <mergeCell ref="J7:K7"/>
    <mergeCell ref="M7:N7"/>
    <mergeCell ref="P7:Q7"/>
    <mergeCell ref="S7:T7"/>
    <mergeCell ref="J8:K8"/>
    <mergeCell ref="M8:N8"/>
    <mergeCell ref="P8:Q8"/>
    <mergeCell ref="S8:T8"/>
    <mergeCell ref="D9:E9"/>
    <mergeCell ref="G9:H9"/>
    <mergeCell ref="J9:K9"/>
    <mergeCell ref="M9:N9"/>
    <mergeCell ref="P9:Q9"/>
    <mergeCell ref="S11:T11"/>
    <mergeCell ref="A2:T2"/>
    <mergeCell ref="D16:E16"/>
    <mergeCell ref="G16:H16"/>
    <mergeCell ref="J16:K16"/>
    <mergeCell ref="M16:N16"/>
    <mergeCell ref="P16:Q16"/>
    <mergeCell ref="S16:T16"/>
    <mergeCell ref="D11:E11"/>
    <mergeCell ref="G11:H11"/>
    <mergeCell ref="J11:K11"/>
    <mergeCell ref="M11:N11"/>
    <mergeCell ref="P11:Q11"/>
    <mergeCell ref="S9:T9"/>
    <mergeCell ref="D8:E8"/>
    <mergeCell ref="G8:H8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Foglio1!$L$4:$L$16</xm:f>
          </x14:formula1>
          <xm:sqref>D8:E8 G8:H8 J8:N8 P8:Q8 S8:T8</xm:sqref>
        </x14:dataValidation>
        <x14:dataValidation type="list" allowBlank="1" showInputMessage="1" showErrorMessage="1">
          <x14:formula1>
            <xm:f>Foglio1!$H$5:$H$87</xm:f>
          </x14:formula1>
          <xm:sqref>A13:A14 A18:A33 S13:S14 G13:G14 J13:J14 M13:M14 P13:P14 D13:D14</xm:sqref>
        </x14:dataValidation>
        <x14:dataValidation type="list" allowBlank="1" showInputMessage="1" showErrorMessage="1">
          <x14:formula1>
            <xm:f>Foglio1!$P$59:$P$61</xm:f>
          </x14:formula1>
          <xm:sqref>E13:E14 H13:H14 K13:K14 N13:N14 Q13:Q14 T13:T14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87"/>
  <sheetViews>
    <sheetView topLeftCell="G53" workbookViewId="0">
      <selection activeCell="P62" sqref="P62"/>
    </sheetView>
  </sheetViews>
  <sheetFormatPr defaultRowHeight="14.4"/>
  <cols>
    <col min="4" max="4" width="8.88671875" style="2"/>
    <col min="5" max="5" width="38.33203125" style="2" customWidth="1"/>
    <col min="9" max="9" width="36.88671875" customWidth="1"/>
    <col min="10" max="10" width="35.6640625" customWidth="1"/>
    <col min="13" max="13" width="35.44140625" bestFit="1" customWidth="1"/>
  </cols>
  <sheetData>
    <row r="2" spans="5:16">
      <c r="E2" s="2" t="s">
        <v>168</v>
      </c>
    </row>
    <row r="3" spans="5:16">
      <c r="E3" s="2" t="s">
        <v>169</v>
      </c>
    </row>
    <row r="4" spans="5:16">
      <c r="E4" s="2" t="s">
        <v>170</v>
      </c>
    </row>
    <row r="5" spans="5:16">
      <c r="E5" s="2" t="s">
        <v>171</v>
      </c>
      <c r="H5" s="4" t="s">
        <v>94</v>
      </c>
      <c r="I5" s="4" t="s">
        <v>95</v>
      </c>
      <c r="L5" t="s">
        <v>181</v>
      </c>
      <c r="M5" t="s">
        <v>194</v>
      </c>
      <c r="O5">
        <v>1</v>
      </c>
      <c r="P5">
        <v>-1</v>
      </c>
    </row>
    <row r="6" spans="5:16">
      <c r="H6" s="4" t="s">
        <v>154</v>
      </c>
      <c r="I6" s="4" t="s">
        <v>155</v>
      </c>
      <c r="L6" t="s">
        <v>182</v>
      </c>
      <c r="M6" t="s">
        <v>195</v>
      </c>
      <c r="O6">
        <v>2</v>
      </c>
      <c r="P6">
        <v>-2</v>
      </c>
    </row>
    <row r="7" spans="5:16">
      <c r="H7" s="4" t="s">
        <v>156</v>
      </c>
      <c r="I7" s="4" t="s">
        <v>157</v>
      </c>
      <c r="L7" t="s">
        <v>183</v>
      </c>
      <c r="M7" t="s">
        <v>199</v>
      </c>
      <c r="O7">
        <v>3</v>
      </c>
      <c r="P7">
        <v>-3</v>
      </c>
    </row>
    <row r="8" spans="5:16">
      <c r="E8" s="2" t="s">
        <v>172</v>
      </c>
      <c r="H8" s="4" t="s">
        <v>96</v>
      </c>
      <c r="I8" s="4" t="s">
        <v>97</v>
      </c>
      <c r="L8" t="s">
        <v>184</v>
      </c>
      <c r="M8" t="s">
        <v>198</v>
      </c>
      <c r="O8">
        <v>4</v>
      </c>
      <c r="P8">
        <v>-4</v>
      </c>
    </row>
    <row r="9" spans="5:16">
      <c r="E9" s="2" t="s">
        <v>173</v>
      </c>
      <c r="H9" s="4" t="s">
        <v>98</v>
      </c>
      <c r="I9" s="4" t="s">
        <v>99</v>
      </c>
      <c r="L9" t="s">
        <v>185</v>
      </c>
      <c r="M9" t="s">
        <v>197</v>
      </c>
      <c r="O9">
        <v>5</v>
      </c>
      <c r="P9">
        <v>-5</v>
      </c>
    </row>
    <row r="10" spans="5:16">
      <c r="E10" s="2" t="s">
        <v>174</v>
      </c>
      <c r="H10" s="4" t="s">
        <v>100</v>
      </c>
      <c r="I10" s="4" t="s">
        <v>101</v>
      </c>
      <c r="L10" t="s">
        <v>186</v>
      </c>
      <c r="M10" t="s">
        <v>196</v>
      </c>
    </row>
    <row r="11" spans="5:16">
      <c r="E11" s="2" t="s">
        <v>175</v>
      </c>
      <c r="H11" s="4" t="s">
        <v>48</v>
      </c>
      <c r="I11" s="4" t="s">
        <v>49</v>
      </c>
      <c r="L11" t="s">
        <v>187</v>
      </c>
      <c r="M11" t="s">
        <v>200</v>
      </c>
    </row>
    <row r="12" spans="5:16">
      <c r="E12" s="2" t="s">
        <v>176</v>
      </c>
      <c r="H12" s="4" t="s">
        <v>92</v>
      </c>
      <c r="I12" s="4" t="s">
        <v>93</v>
      </c>
      <c r="L12" t="s">
        <v>188</v>
      </c>
      <c r="M12" t="s">
        <v>201</v>
      </c>
    </row>
    <row r="13" spans="5:16">
      <c r="H13" s="4" t="s">
        <v>102</v>
      </c>
      <c r="I13" s="4" t="s">
        <v>103</v>
      </c>
      <c r="L13" t="s">
        <v>189</v>
      </c>
      <c r="M13" t="s">
        <v>202</v>
      </c>
    </row>
    <row r="14" spans="5:16">
      <c r="H14" s="4" t="s">
        <v>166</v>
      </c>
      <c r="I14" s="4" t="s">
        <v>167</v>
      </c>
      <c r="L14" t="s">
        <v>190</v>
      </c>
      <c r="M14" t="s">
        <v>203</v>
      </c>
    </row>
    <row r="15" spans="5:16">
      <c r="H15" s="4" t="s">
        <v>70</v>
      </c>
      <c r="I15" s="4" t="s">
        <v>71</v>
      </c>
      <c r="L15" t="s">
        <v>191</v>
      </c>
      <c r="M15" t="s">
        <v>204</v>
      </c>
    </row>
    <row r="16" spans="5:16">
      <c r="H16" s="4" t="s">
        <v>50</v>
      </c>
      <c r="I16" s="4" t="s">
        <v>51</v>
      </c>
      <c r="L16" t="s">
        <v>192</v>
      </c>
      <c r="M16" t="s">
        <v>193</v>
      </c>
    </row>
    <row r="17" spans="8:9">
      <c r="H17" s="4" t="s">
        <v>52</v>
      </c>
      <c r="I17" s="4" t="s">
        <v>53</v>
      </c>
    </row>
    <row r="18" spans="8:9">
      <c r="H18" s="4" t="s">
        <v>74</v>
      </c>
      <c r="I18" s="4" t="s">
        <v>75</v>
      </c>
    </row>
    <row r="19" spans="8:9">
      <c r="H19" s="4" t="s">
        <v>4</v>
      </c>
      <c r="I19" s="4" t="s">
        <v>5</v>
      </c>
    </row>
    <row r="20" spans="8:9">
      <c r="H20" s="4" t="s">
        <v>6</v>
      </c>
      <c r="I20" s="4" t="s">
        <v>7</v>
      </c>
    </row>
    <row r="21" spans="8:9">
      <c r="H21" s="4" t="s">
        <v>82</v>
      </c>
      <c r="I21" s="4" t="s">
        <v>83</v>
      </c>
    </row>
    <row r="22" spans="8:9">
      <c r="H22" s="4" t="s">
        <v>158</v>
      </c>
      <c r="I22" s="4" t="s">
        <v>159</v>
      </c>
    </row>
    <row r="23" spans="8:9">
      <c r="H23" s="4" t="s">
        <v>8</v>
      </c>
      <c r="I23" s="4" t="s">
        <v>9</v>
      </c>
    </row>
    <row r="24" spans="8:9">
      <c r="H24" s="4" t="s">
        <v>10</v>
      </c>
      <c r="I24" s="4" t="s">
        <v>11</v>
      </c>
    </row>
    <row r="25" spans="8:9">
      <c r="H25" s="4" t="s">
        <v>160</v>
      </c>
      <c r="I25" s="4" t="s">
        <v>161</v>
      </c>
    </row>
    <row r="26" spans="8:9">
      <c r="H26" s="4" t="s">
        <v>162</v>
      </c>
      <c r="I26" s="4" t="s">
        <v>163</v>
      </c>
    </row>
    <row r="27" spans="8:9">
      <c r="H27" s="4" t="s">
        <v>12</v>
      </c>
      <c r="I27" s="4" t="s">
        <v>13</v>
      </c>
    </row>
    <row r="28" spans="8:9">
      <c r="H28" s="4" t="s">
        <v>14</v>
      </c>
      <c r="I28" s="4" t="s">
        <v>15</v>
      </c>
    </row>
    <row r="29" spans="8:9">
      <c r="H29" s="4" t="s">
        <v>16</v>
      </c>
      <c r="I29" s="4" t="s">
        <v>17</v>
      </c>
    </row>
    <row r="30" spans="8:9">
      <c r="H30" s="4" t="s">
        <v>54</v>
      </c>
      <c r="I30" s="4" t="s">
        <v>55</v>
      </c>
    </row>
    <row r="31" spans="8:9">
      <c r="H31" s="4" t="s">
        <v>18</v>
      </c>
      <c r="I31" s="4" t="s">
        <v>19</v>
      </c>
    </row>
    <row r="32" spans="8:9">
      <c r="H32" s="4" t="s">
        <v>20</v>
      </c>
      <c r="I32" s="4" t="s">
        <v>21</v>
      </c>
    </row>
    <row r="33" spans="8:9">
      <c r="H33" s="4" t="s">
        <v>76</v>
      </c>
      <c r="I33" s="4" t="s">
        <v>77</v>
      </c>
    </row>
    <row r="34" spans="8:9">
      <c r="H34" s="4" t="s">
        <v>22</v>
      </c>
      <c r="I34" s="4" t="s">
        <v>23</v>
      </c>
    </row>
    <row r="35" spans="8:9">
      <c r="H35" s="4" t="s">
        <v>24</v>
      </c>
      <c r="I35" s="4" t="s">
        <v>25</v>
      </c>
    </row>
    <row r="36" spans="8:9">
      <c r="H36" s="4" t="s">
        <v>26</v>
      </c>
      <c r="I36" s="4" t="s">
        <v>27</v>
      </c>
    </row>
    <row r="37" spans="8:9">
      <c r="H37" s="4" t="s">
        <v>130</v>
      </c>
      <c r="I37" s="4" t="s">
        <v>131</v>
      </c>
    </row>
    <row r="38" spans="8:9">
      <c r="H38" s="4" t="s">
        <v>84</v>
      </c>
      <c r="I38" s="4" t="s">
        <v>85</v>
      </c>
    </row>
    <row r="39" spans="8:9">
      <c r="H39" s="4" t="s">
        <v>132</v>
      </c>
      <c r="I39" s="4" t="s">
        <v>133</v>
      </c>
    </row>
    <row r="40" spans="8:9">
      <c r="H40" s="4" t="s">
        <v>134</v>
      </c>
      <c r="I40" s="4" t="s">
        <v>135</v>
      </c>
    </row>
    <row r="41" spans="8:9">
      <c r="H41" s="4" t="s">
        <v>136</v>
      </c>
      <c r="I41" s="4" t="s">
        <v>137</v>
      </c>
    </row>
    <row r="42" spans="8:9">
      <c r="H42" s="4" t="s">
        <v>138</v>
      </c>
      <c r="I42" s="4" t="s">
        <v>139</v>
      </c>
    </row>
    <row r="43" spans="8:9">
      <c r="H43" s="4" t="s">
        <v>140</v>
      </c>
      <c r="I43" s="4" t="s">
        <v>141</v>
      </c>
    </row>
    <row r="44" spans="8:9">
      <c r="H44" s="4" t="s">
        <v>108</v>
      </c>
      <c r="I44" s="4" t="s">
        <v>109</v>
      </c>
    </row>
    <row r="45" spans="8:9">
      <c r="H45" s="4" t="s">
        <v>142</v>
      </c>
      <c r="I45" s="4" t="s">
        <v>143</v>
      </c>
    </row>
    <row r="46" spans="8:9">
      <c r="H46" s="4" t="s">
        <v>110</v>
      </c>
      <c r="I46" s="4" t="s">
        <v>111</v>
      </c>
    </row>
    <row r="47" spans="8:9">
      <c r="H47" s="4" t="s">
        <v>144</v>
      </c>
      <c r="I47" s="4" t="s">
        <v>145</v>
      </c>
    </row>
    <row r="48" spans="8:9">
      <c r="H48" s="4" t="s">
        <v>28</v>
      </c>
      <c r="I48" s="4" t="s">
        <v>29</v>
      </c>
    </row>
    <row r="49" spans="8:16">
      <c r="H49" s="4" t="s">
        <v>146</v>
      </c>
      <c r="I49" s="4" t="s">
        <v>147</v>
      </c>
    </row>
    <row r="50" spans="8:16">
      <c r="H50" s="4" t="s">
        <v>112</v>
      </c>
      <c r="I50" s="4" t="s">
        <v>113</v>
      </c>
    </row>
    <row r="51" spans="8:16">
      <c r="H51" s="4" t="s">
        <v>114</v>
      </c>
      <c r="I51" s="4" t="s">
        <v>115</v>
      </c>
    </row>
    <row r="52" spans="8:16">
      <c r="H52" s="4" t="s">
        <v>148</v>
      </c>
      <c r="I52" s="4" t="s">
        <v>149</v>
      </c>
    </row>
    <row r="53" spans="8:16">
      <c r="H53" s="4" t="s">
        <v>116</v>
      </c>
      <c r="I53" s="4" t="s">
        <v>117</v>
      </c>
    </row>
    <row r="54" spans="8:16">
      <c r="H54" s="4" t="s">
        <v>118</v>
      </c>
      <c r="I54" s="4" t="s">
        <v>119</v>
      </c>
    </row>
    <row r="55" spans="8:16">
      <c r="H55" s="4" t="s">
        <v>120</v>
      </c>
      <c r="I55" s="4" t="s">
        <v>121</v>
      </c>
    </row>
    <row r="56" spans="8:16">
      <c r="H56" s="4" t="s">
        <v>122</v>
      </c>
      <c r="I56" s="4" t="s">
        <v>123</v>
      </c>
    </row>
    <row r="57" spans="8:16">
      <c r="H57" s="4" t="s">
        <v>150</v>
      </c>
      <c r="I57" s="4" t="s">
        <v>151</v>
      </c>
    </row>
    <row r="58" spans="8:16">
      <c r="H58" s="4" t="s">
        <v>30</v>
      </c>
      <c r="I58" s="4" t="s">
        <v>31</v>
      </c>
    </row>
    <row r="59" spans="8:16">
      <c r="H59" s="4" t="s">
        <v>32</v>
      </c>
      <c r="I59" s="4" t="s">
        <v>33</v>
      </c>
    </row>
    <row r="60" spans="8:16">
      <c r="H60" s="4" t="s">
        <v>56</v>
      </c>
      <c r="I60" s="4" t="s">
        <v>57</v>
      </c>
      <c r="P60">
        <v>1</v>
      </c>
    </row>
    <row r="61" spans="8:16">
      <c r="H61" s="4" t="s">
        <v>34</v>
      </c>
      <c r="I61" s="4" t="s">
        <v>35</v>
      </c>
      <c r="P61">
        <v>2</v>
      </c>
    </row>
    <row r="62" spans="8:16">
      <c r="H62" s="4" t="s">
        <v>58</v>
      </c>
      <c r="I62" s="4" t="s">
        <v>59</v>
      </c>
    </row>
    <row r="63" spans="8:16">
      <c r="H63" s="4" t="s">
        <v>104</v>
      </c>
      <c r="I63" s="4" t="s">
        <v>105</v>
      </c>
    </row>
    <row r="64" spans="8:16">
      <c r="H64" s="4" t="s">
        <v>60</v>
      </c>
      <c r="I64" s="4" t="s">
        <v>61</v>
      </c>
    </row>
    <row r="65" spans="8:9">
      <c r="H65" s="4" t="s">
        <v>126</v>
      </c>
      <c r="I65" s="4" t="s">
        <v>127</v>
      </c>
    </row>
    <row r="66" spans="8:9">
      <c r="H66" s="4" t="s">
        <v>36</v>
      </c>
      <c r="I66" s="4" t="s">
        <v>37</v>
      </c>
    </row>
    <row r="67" spans="8:9">
      <c r="H67" s="4" t="s">
        <v>152</v>
      </c>
      <c r="I67" s="4" t="s">
        <v>153</v>
      </c>
    </row>
    <row r="68" spans="8:9">
      <c r="H68" s="4" t="s">
        <v>124</v>
      </c>
      <c r="I68" s="4" t="s">
        <v>125</v>
      </c>
    </row>
    <row r="69" spans="8:9">
      <c r="H69" s="4" t="s">
        <v>62</v>
      </c>
      <c r="I69" s="4" t="s">
        <v>63</v>
      </c>
    </row>
    <row r="70" spans="8:9">
      <c r="H70" s="4" t="s">
        <v>164</v>
      </c>
      <c r="I70" s="4" t="s">
        <v>165</v>
      </c>
    </row>
    <row r="71" spans="8:9">
      <c r="H71" s="4" t="s">
        <v>38</v>
      </c>
      <c r="I71" s="4" t="s">
        <v>39</v>
      </c>
    </row>
    <row r="72" spans="8:9">
      <c r="H72" s="4" t="s">
        <v>40</v>
      </c>
      <c r="I72" s="4" t="s">
        <v>41</v>
      </c>
    </row>
    <row r="73" spans="8:9">
      <c r="H73" s="4" t="s">
        <v>78</v>
      </c>
      <c r="I73" s="4" t="s">
        <v>79</v>
      </c>
    </row>
    <row r="74" spans="8:9">
      <c r="H74" s="4" t="s">
        <v>42</v>
      </c>
      <c r="I74" s="4" t="s">
        <v>43</v>
      </c>
    </row>
    <row r="75" spans="8:9">
      <c r="H75" s="4" t="s">
        <v>80</v>
      </c>
      <c r="I75" s="4" t="s">
        <v>81</v>
      </c>
    </row>
    <row r="76" spans="8:9">
      <c r="H76" s="4" t="s">
        <v>44</v>
      </c>
      <c r="I76" s="4" t="s">
        <v>45</v>
      </c>
    </row>
    <row r="77" spans="8:9">
      <c r="H77" s="4" t="s">
        <v>46</v>
      </c>
      <c r="I77" s="4" t="s">
        <v>47</v>
      </c>
    </row>
    <row r="78" spans="8:9">
      <c r="H78" s="4" t="s">
        <v>86</v>
      </c>
      <c r="I78" s="4" t="s">
        <v>87</v>
      </c>
    </row>
    <row r="79" spans="8:9">
      <c r="H79" s="4" t="s">
        <v>88</v>
      </c>
      <c r="I79" s="4" t="s">
        <v>89</v>
      </c>
    </row>
    <row r="80" spans="8:9">
      <c r="H80" s="3" t="s">
        <v>90</v>
      </c>
      <c r="I80" s="3" t="s">
        <v>91</v>
      </c>
    </row>
    <row r="81" spans="8:9">
      <c r="H81" s="3" t="s">
        <v>72</v>
      </c>
      <c r="I81" s="3" t="s">
        <v>73</v>
      </c>
    </row>
    <row r="82" spans="8:9">
      <c r="H82" s="3" t="s">
        <v>64</v>
      </c>
      <c r="I82" s="3" t="s">
        <v>65</v>
      </c>
    </row>
    <row r="83" spans="8:9">
      <c r="H83" s="3" t="s">
        <v>66</v>
      </c>
      <c r="I83" s="3" t="s">
        <v>67</v>
      </c>
    </row>
    <row r="84" spans="8:9">
      <c r="H84" s="3" t="s">
        <v>128</v>
      </c>
      <c r="I84" s="3" t="s">
        <v>129</v>
      </c>
    </row>
    <row r="85" spans="8:9">
      <c r="H85" s="3" t="s">
        <v>68</v>
      </c>
      <c r="I85" s="3" t="s">
        <v>69</v>
      </c>
    </row>
    <row r="86" spans="8:9">
      <c r="H86" s="3" t="s">
        <v>106</v>
      </c>
      <c r="I86" s="3" t="s">
        <v>107</v>
      </c>
    </row>
    <row r="87" spans="8:9">
      <c r="H87" s="6" t="s">
        <v>177</v>
      </c>
      <c r="I87" s="6" t="s">
        <v>178</v>
      </c>
    </row>
  </sheetData>
  <autoFilter ref="H4:I4">
    <sortState ref="H5:I86">
      <sortCondition ref="H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QUADRI ORARIO</vt:lpstr>
      <vt:lpstr>QUOTE DeF</vt:lpstr>
      <vt:lpstr>Foglio1</vt:lpstr>
      <vt:lpstr>'QUADRI ORARIO'!Area_stampa</vt:lpstr>
      <vt:lpstr>'QUOTE DeF'!Area_stampa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Celestino Carlo Locci</dc:creator>
  <cp:lastModifiedBy>alunno</cp:lastModifiedBy>
  <cp:lastPrinted>2026-03-26T10:59:30Z</cp:lastPrinted>
  <dcterms:created xsi:type="dcterms:W3CDTF">2015-06-05T18:19:34Z</dcterms:created>
  <dcterms:modified xsi:type="dcterms:W3CDTF">2026-03-29T07:30:26Z</dcterms:modified>
</cp:coreProperties>
</file>